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ratoscloud.sharepoint.com/sites/Docs/G/04 Communication/04 Pressreleases/2026/Utkast/"/>
    </mc:Choice>
  </mc:AlternateContent>
  <xr:revisionPtr revIDLastSave="141" documentId="8_{EA0ED7D9-DEB5-4096-A1B6-7F2ED062A67C}" xr6:coauthVersionLast="47" xr6:coauthVersionMax="47" xr10:uidLastSave="{46965993-EEF8-485F-8BF9-DC97E5CFF1B6}"/>
  <bookViews>
    <workbookView xWindow="-110" yWindow="-110" windowWidth="19420" windowHeight="11500" xr2:uid="{CF330B57-A009-4FD2-B19A-FCA5CF73A2C5}"/>
  </bookViews>
  <sheets>
    <sheet name="Introduction" sheetId="3" r:id="rId1"/>
    <sheet name="2024_25 by quarte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1" l="1"/>
  <c r="D89" i="1"/>
  <c r="E89" i="1"/>
  <c r="F89" i="1"/>
  <c r="G89" i="1"/>
  <c r="H89" i="1"/>
  <c r="I89" i="1"/>
  <c r="J89" i="1"/>
  <c r="K89" i="1"/>
  <c r="L89" i="1"/>
  <c r="C89" i="1"/>
  <c r="D80" i="1"/>
  <c r="E80" i="1"/>
  <c r="F80" i="1"/>
  <c r="H80" i="1"/>
  <c r="I80" i="1"/>
  <c r="J80" i="1"/>
  <c r="K80" i="1"/>
  <c r="L80" i="1"/>
  <c r="C80" i="1"/>
  <c r="L87" i="1"/>
  <c r="K87" i="1"/>
  <c r="J87" i="1"/>
  <c r="I87" i="1"/>
  <c r="H87" i="1"/>
  <c r="G87" i="1"/>
  <c r="F87" i="1"/>
  <c r="E87" i="1"/>
  <c r="D87" i="1"/>
  <c r="C87" i="1"/>
  <c r="L85" i="1"/>
  <c r="K85" i="1"/>
  <c r="J85" i="1"/>
  <c r="I85" i="1"/>
  <c r="H85" i="1"/>
  <c r="G85" i="1"/>
  <c r="F85" i="1"/>
  <c r="E85" i="1"/>
  <c r="D85" i="1"/>
  <c r="C85" i="1"/>
  <c r="L84" i="1"/>
  <c r="K84" i="1"/>
  <c r="J84" i="1"/>
  <c r="I84" i="1"/>
  <c r="H84" i="1"/>
  <c r="G84" i="1"/>
  <c r="F84" i="1"/>
  <c r="E84" i="1"/>
  <c r="D84" i="1"/>
  <c r="C84" i="1"/>
  <c r="L83" i="1"/>
  <c r="K83" i="1"/>
  <c r="J83" i="1"/>
  <c r="I83" i="1"/>
  <c r="H83" i="1"/>
  <c r="G83" i="1"/>
  <c r="F83" i="1"/>
  <c r="E83" i="1"/>
  <c r="D83" i="1"/>
  <c r="C83" i="1"/>
  <c r="L82" i="1"/>
  <c r="K82" i="1"/>
  <c r="J82" i="1"/>
  <c r="I82" i="1"/>
  <c r="H82" i="1"/>
  <c r="G82" i="1"/>
  <c r="F82" i="1"/>
  <c r="E82" i="1"/>
  <c r="D82" i="1"/>
  <c r="C82" i="1"/>
  <c r="L74" i="1"/>
  <c r="K74" i="1"/>
  <c r="J74" i="1"/>
  <c r="I74" i="1"/>
  <c r="H74" i="1"/>
  <c r="G74" i="1"/>
  <c r="F74" i="1"/>
  <c r="E74" i="1"/>
  <c r="D74" i="1"/>
  <c r="C74" i="1"/>
  <c r="L73" i="1"/>
  <c r="K73" i="1"/>
  <c r="J73" i="1"/>
  <c r="I73" i="1"/>
  <c r="H73" i="1"/>
  <c r="G73" i="1"/>
  <c r="F73" i="1"/>
  <c r="E73" i="1"/>
  <c r="D73" i="1"/>
  <c r="C73" i="1"/>
  <c r="L72" i="1"/>
  <c r="K72" i="1"/>
  <c r="J72" i="1"/>
  <c r="I72" i="1"/>
  <c r="H72" i="1"/>
  <c r="G72" i="1"/>
  <c r="F72" i="1"/>
  <c r="E72" i="1"/>
  <c r="D72" i="1"/>
  <c r="C72" i="1"/>
  <c r="L71" i="1"/>
  <c r="K71" i="1"/>
  <c r="J71" i="1"/>
  <c r="I71" i="1"/>
  <c r="H71" i="1"/>
  <c r="G71" i="1"/>
  <c r="F71" i="1"/>
  <c r="E71" i="1"/>
  <c r="D71" i="1"/>
  <c r="C71" i="1"/>
  <c r="L69" i="1"/>
  <c r="K69" i="1"/>
  <c r="J69" i="1"/>
  <c r="I69" i="1"/>
  <c r="H69" i="1"/>
  <c r="G69" i="1"/>
  <c r="F69" i="1"/>
  <c r="E69" i="1"/>
  <c r="D69" i="1"/>
  <c r="C69" i="1"/>
  <c r="L68" i="1"/>
  <c r="K68" i="1"/>
  <c r="J68" i="1"/>
  <c r="I68" i="1"/>
  <c r="H68" i="1"/>
  <c r="G68" i="1"/>
  <c r="F68" i="1"/>
  <c r="E68" i="1"/>
  <c r="D68" i="1"/>
  <c r="C68" i="1"/>
  <c r="L67" i="1"/>
  <c r="K67" i="1"/>
  <c r="J67" i="1"/>
  <c r="I67" i="1"/>
  <c r="H67" i="1"/>
  <c r="G67" i="1"/>
  <c r="F67" i="1"/>
  <c r="E67" i="1"/>
  <c r="D67" i="1"/>
  <c r="C67" i="1"/>
  <c r="L66" i="1"/>
  <c r="K66" i="1"/>
  <c r="J66" i="1"/>
  <c r="I66" i="1"/>
  <c r="H66" i="1"/>
  <c r="G66" i="1"/>
  <c r="F66" i="1"/>
  <c r="E66" i="1"/>
  <c r="D66" i="1"/>
  <c r="C66" i="1"/>
  <c r="L65" i="1"/>
  <c r="K65" i="1"/>
  <c r="J65" i="1"/>
  <c r="I65" i="1"/>
  <c r="H65" i="1"/>
  <c r="G65" i="1"/>
  <c r="F65" i="1"/>
  <c r="E65" i="1"/>
  <c r="D65" i="1"/>
  <c r="C65" i="1"/>
  <c r="L78" i="1"/>
  <c r="K78" i="1"/>
  <c r="J78" i="1"/>
  <c r="I78" i="1"/>
  <c r="H78" i="1"/>
  <c r="G78" i="1"/>
  <c r="F78" i="1"/>
  <c r="E78" i="1"/>
  <c r="D78" i="1"/>
  <c r="C78" i="1"/>
  <c r="L77" i="1"/>
  <c r="K77" i="1"/>
  <c r="J77" i="1"/>
  <c r="I77" i="1"/>
  <c r="H77" i="1"/>
  <c r="G77" i="1"/>
  <c r="F77" i="1"/>
  <c r="E77" i="1"/>
  <c r="D77" i="1"/>
  <c r="C77" i="1"/>
  <c r="L76" i="1"/>
  <c r="K76" i="1"/>
  <c r="J76" i="1"/>
  <c r="I76" i="1"/>
  <c r="H76" i="1"/>
  <c r="G76" i="1"/>
  <c r="F76" i="1"/>
  <c r="E76" i="1"/>
  <c r="D76" i="1"/>
  <c r="C76" i="1"/>
</calcChain>
</file>

<file path=xl/sharedStrings.xml><?xml version="1.0" encoding="utf-8"?>
<sst xmlns="http://schemas.openxmlformats.org/spreadsheetml/2006/main" count="139" uniqueCount="43">
  <si>
    <t>Q1 2024</t>
  </si>
  <si>
    <t>Q2 2024</t>
  </si>
  <si>
    <t>Q3 2024</t>
  </si>
  <si>
    <t>Q4 2024</t>
  </si>
  <si>
    <t>FY 2024</t>
  </si>
  <si>
    <t>Q1 2025</t>
  </si>
  <si>
    <t>Q2 2025</t>
  </si>
  <si>
    <t>Q3 2025</t>
  </si>
  <si>
    <t>Q4 2025</t>
  </si>
  <si>
    <t>FY 2025</t>
  </si>
  <si>
    <t>Total Net Sales</t>
  </si>
  <si>
    <t>Expin Group</t>
  </si>
  <si>
    <t>Presis Infra</t>
  </si>
  <si>
    <t>Subtotal</t>
  </si>
  <si>
    <t>Aleido</t>
  </si>
  <si>
    <t>Knightec Group</t>
  </si>
  <si>
    <t>Speed Group</t>
  </si>
  <si>
    <t>TFS</t>
  </si>
  <si>
    <t>Diab</t>
  </si>
  <si>
    <t>HL Display</t>
  </si>
  <si>
    <t>LEDiL</t>
  </si>
  <si>
    <t>KVD</t>
  </si>
  <si>
    <t>Plantasjen</t>
  </si>
  <si>
    <t>Oase Outdoors</t>
  </si>
  <si>
    <t>Total Ratos Group</t>
  </si>
  <si>
    <t>Adjusted EBITA</t>
  </si>
  <si>
    <t>Aibel</t>
  </si>
  <si>
    <t>Sentia</t>
  </si>
  <si>
    <t>BA costs</t>
  </si>
  <si>
    <t>Group costs</t>
  </si>
  <si>
    <t>Adjusted EBITA-margin</t>
  </si>
  <si>
    <t>Elimination</t>
  </si>
  <si>
    <t>Margin</t>
  </si>
  <si>
    <t>Margin excl. minority companies (Aibel/Sentia)</t>
  </si>
  <si>
    <t>Total Ratos Group excl. minority companies</t>
  </si>
  <si>
    <t>MSEK</t>
  </si>
  <si>
    <t>%</t>
  </si>
  <si>
    <t>Classification</t>
  </si>
  <si>
    <t>Minority (listed)</t>
  </si>
  <si>
    <t>Minority (unlisted)</t>
  </si>
  <si>
    <t>Disposed as of Q226</t>
  </si>
  <si>
    <r>
      <t xml:space="preserve">Majority </t>
    </r>
    <r>
      <rPr>
        <b/>
        <sz val="9"/>
        <rFont val="Arial"/>
        <family val="2"/>
      </rPr>
      <t>non-core</t>
    </r>
  </si>
  <si>
    <r>
      <t xml:space="preserve">Majority </t>
    </r>
    <r>
      <rPr>
        <b/>
        <sz val="9"/>
        <rFont val="Arial"/>
        <family val="2"/>
      </rPr>
      <t>core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</si>
</sst>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indexed="8"/>
      <name val="Aptos Narrow"/>
      <family val="2"/>
      <scheme val="minor"/>
    </font>
    <font>
      <sz val="9"/>
      <color indexed="8"/>
      <name val="Arial"/>
      <family val="2"/>
    </font>
    <font>
      <sz val="9"/>
      <color indexed="31"/>
      <name val="Arial"/>
      <family val="2"/>
    </font>
    <font>
      <b/>
      <sz val="9"/>
      <color indexed="9"/>
      <name val="Arial"/>
      <family val="2"/>
    </font>
    <font>
      <b/>
      <sz val="9"/>
      <name val="Arial"/>
      <family val="2"/>
    </font>
    <font>
      <sz val="9"/>
      <name val="Arial"/>
      <family val="2"/>
    </font>
    <font>
      <b/>
      <sz val="9"/>
      <color indexed="8"/>
      <name val="Arial"/>
      <family val="2"/>
    </font>
    <font>
      <b/>
      <sz val="9"/>
      <color theme="0"/>
      <name val="Arial"/>
      <family val="2"/>
    </font>
    <font>
      <sz val="8"/>
      <name val="Arial"/>
      <family val="2"/>
    </font>
    <font>
      <b/>
      <sz val="9"/>
      <color indexed="31"/>
      <name val="Arial"/>
      <family val="2"/>
    </font>
  </fonts>
  <fills count="6">
    <fill>
      <patternFill patternType="none"/>
    </fill>
    <fill>
      <patternFill patternType="gray125"/>
    </fill>
    <fill>
      <patternFill patternType="solid">
        <fgColor rgb="FF5B7185"/>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s>
  <borders count="7">
    <border>
      <left/>
      <right/>
      <top/>
      <bottom/>
      <diagonal/>
    </border>
    <border>
      <left style="thin">
        <color rgb="FF576B7F"/>
      </left>
      <right style="thin">
        <color rgb="FF576B7F"/>
      </right>
      <top style="thin">
        <color rgb="FF576B7F"/>
      </top>
      <bottom style="thin">
        <color rgb="FF576B7F"/>
      </bottom>
      <diagonal/>
    </border>
    <border>
      <left style="thin">
        <color rgb="FF576B7F"/>
      </left>
      <right/>
      <top style="thin">
        <color rgb="FF576B7F"/>
      </top>
      <bottom style="thin">
        <color rgb="FF576B7F"/>
      </bottom>
      <diagonal/>
    </border>
    <border>
      <left/>
      <right style="thin">
        <color rgb="FF576B7F"/>
      </right>
      <top style="thin">
        <color rgb="FF576B7F"/>
      </top>
      <bottom style="thin">
        <color rgb="FF576B7F"/>
      </bottom>
      <diagonal/>
    </border>
    <border>
      <left style="thin">
        <color indexed="64"/>
      </left>
      <right style="thin">
        <color indexed="64"/>
      </right>
      <top style="thin">
        <color indexed="64"/>
      </top>
      <bottom style="thin">
        <color rgb="FF576B7F"/>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1" fillId="0" borderId="0" xfId="0" applyFont="1"/>
    <xf numFmtId="3" fontId="1" fillId="0" borderId="0" xfId="0" applyNumberFormat="1" applyFont="1"/>
    <xf numFmtId="0" fontId="2" fillId="2" borderId="1" xfId="0" applyFont="1" applyFill="1" applyBorder="1" applyAlignment="1">
      <alignment horizontal="left" wrapText="1"/>
    </xf>
    <xf numFmtId="3" fontId="3" fillId="2" borderId="1" xfId="0" applyNumberFormat="1" applyFont="1" applyFill="1" applyBorder="1" applyAlignment="1">
      <alignment horizontal="center" wrapText="1"/>
    </xf>
    <xf numFmtId="0" fontId="4" fillId="0" borderId="0" xfId="0" applyFont="1" applyAlignment="1">
      <alignment horizontal="left" wrapText="1"/>
    </xf>
    <xf numFmtId="3" fontId="4" fillId="0" borderId="0" xfId="0" applyNumberFormat="1" applyFont="1" applyAlignment="1">
      <alignment horizontal="right"/>
    </xf>
    <xf numFmtId="0" fontId="5" fillId="0" borderId="0" xfId="0" applyFont="1" applyAlignment="1">
      <alignment horizontal="left" wrapText="1" indent="1"/>
    </xf>
    <xf numFmtId="3" fontId="5" fillId="0" borderId="0" xfId="0" applyNumberFormat="1" applyFont="1" applyAlignment="1">
      <alignment horizontal="right"/>
    </xf>
    <xf numFmtId="0" fontId="4" fillId="3" borderId="0" xfId="0" applyFont="1" applyFill="1" applyAlignment="1">
      <alignment horizontal="left" wrapText="1" indent="1"/>
    </xf>
    <xf numFmtId="3" fontId="4" fillId="3" borderId="0" xfId="0" applyNumberFormat="1" applyFont="1" applyFill="1" applyAlignment="1">
      <alignment horizontal="right"/>
    </xf>
    <xf numFmtId="3" fontId="5" fillId="0" borderId="0" xfId="0" applyNumberFormat="1" applyFont="1"/>
    <xf numFmtId="3" fontId="6" fillId="0" borderId="0" xfId="0" applyNumberFormat="1" applyFont="1"/>
    <xf numFmtId="0" fontId="7" fillId="4" borderId="0" xfId="0" applyFont="1" applyFill="1" applyAlignment="1">
      <alignment horizontal="left" wrapText="1"/>
    </xf>
    <xf numFmtId="3" fontId="7" fillId="4" borderId="0" xfId="0" applyNumberFormat="1" applyFont="1" applyFill="1" applyAlignment="1">
      <alignment horizontal="right"/>
    </xf>
    <xf numFmtId="164" fontId="5" fillId="0" borderId="0" xfId="0" applyNumberFormat="1" applyFont="1" applyAlignment="1">
      <alignment horizontal="right"/>
    </xf>
    <xf numFmtId="164" fontId="4" fillId="3" borderId="0" xfId="0" applyNumberFormat="1" applyFont="1" applyFill="1" applyAlignment="1">
      <alignment horizontal="right"/>
    </xf>
    <xf numFmtId="164" fontId="4" fillId="0" borderId="0" xfId="0" applyNumberFormat="1" applyFont="1" applyAlignment="1">
      <alignment horizontal="right"/>
    </xf>
    <xf numFmtId="164" fontId="7" fillId="4" borderId="0" xfId="0" applyNumberFormat="1" applyFont="1" applyFill="1" applyAlignment="1">
      <alignment horizontal="right"/>
    </xf>
    <xf numFmtId="3" fontId="3" fillId="2" borderId="2" xfId="0" applyNumberFormat="1" applyFont="1" applyFill="1" applyBorder="1" applyAlignment="1">
      <alignment horizontal="center" wrapText="1"/>
    </xf>
    <xf numFmtId="3" fontId="3" fillId="2" borderId="3" xfId="0" applyNumberFormat="1" applyFont="1" applyFill="1" applyBorder="1" applyAlignment="1">
      <alignment horizontal="center" wrapText="1"/>
    </xf>
    <xf numFmtId="3" fontId="3" fillId="2" borderId="4" xfId="0" applyNumberFormat="1" applyFont="1" applyFill="1" applyBorder="1" applyAlignment="1">
      <alignment horizontal="center" wrapText="1"/>
    </xf>
    <xf numFmtId="3" fontId="4" fillId="0" borderId="5" xfId="0" applyNumberFormat="1" applyFont="1" applyBorder="1" applyAlignment="1">
      <alignment horizontal="right"/>
    </xf>
    <xf numFmtId="3" fontId="4" fillId="3" borderId="5" xfId="0" applyNumberFormat="1" applyFont="1" applyFill="1" applyBorder="1" applyAlignment="1">
      <alignment horizontal="right"/>
    </xf>
    <xf numFmtId="3" fontId="4" fillId="0" borderId="5" xfId="0" applyNumberFormat="1" applyFont="1" applyBorder="1"/>
    <xf numFmtId="3" fontId="6" fillId="0" borderId="5" xfId="0" applyNumberFormat="1" applyFont="1" applyBorder="1"/>
    <xf numFmtId="3" fontId="7" fillId="4" borderId="6" xfId="0" applyNumberFormat="1" applyFont="1" applyFill="1" applyBorder="1" applyAlignment="1">
      <alignment horizontal="right"/>
    </xf>
    <xf numFmtId="3" fontId="5" fillId="0" borderId="5" xfId="0" applyNumberFormat="1" applyFont="1" applyBorder="1"/>
    <xf numFmtId="3" fontId="1" fillId="0" borderId="5" xfId="0" applyNumberFormat="1" applyFont="1" applyBorder="1"/>
    <xf numFmtId="164" fontId="4" fillId="0" borderId="5" xfId="0" applyNumberFormat="1" applyFont="1" applyBorder="1" applyAlignment="1">
      <alignment horizontal="right"/>
    </xf>
    <xf numFmtId="164" fontId="4" fillId="3" borderId="5" xfId="0" applyNumberFormat="1" applyFont="1" applyFill="1" applyBorder="1" applyAlignment="1">
      <alignment horizontal="right"/>
    </xf>
    <xf numFmtId="164" fontId="7" fillId="4" borderId="6" xfId="0" applyNumberFormat="1" applyFont="1" applyFill="1" applyBorder="1" applyAlignment="1">
      <alignment horizontal="right"/>
    </xf>
    <xf numFmtId="164" fontId="7" fillId="4" borderId="5" xfId="0" applyNumberFormat="1" applyFont="1" applyFill="1" applyBorder="1" applyAlignment="1">
      <alignment horizontal="right"/>
    </xf>
    <xf numFmtId="0" fontId="8" fillId="0" borderId="0" xfId="0" applyFont="1" applyAlignment="1">
      <alignment horizontal="left" wrapText="1" indent="1"/>
    </xf>
    <xf numFmtId="0" fontId="9" fillId="2" borderId="1" xfId="0" applyFont="1" applyFill="1" applyBorder="1" applyAlignment="1">
      <alignment horizontal="left" wrapText="1"/>
    </xf>
    <xf numFmtId="0" fontId="0" fillId="5"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266700</xdr:colOff>
      <xdr:row>1</xdr:row>
      <xdr:rowOff>88900</xdr:rowOff>
    </xdr:from>
    <xdr:to>
      <xdr:col>9</xdr:col>
      <xdr:colOff>146050</xdr:colOff>
      <xdr:row>11</xdr:row>
      <xdr:rowOff>120650</xdr:rowOff>
    </xdr:to>
    <xdr:sp macro="" textlink="">
      <xdr:nvSpPr>
        <xdr:cNvPr id="2" name="TextBox 1">
          <a:extLst>
            <a:ext uri="{FF2B5EF4-FFF2-40B4-BE49-F238E27FC236}">
              <a16:creationId xmlns:a16="http://schemas.microsoft.com/office/drawing/2014/main" id="{5E993E3C-083C-35A8-8615-196AF17A4081}"/>
            </a:ext>
          </a:extLst>
        </xdr:cNvPr>
        <xdr:cNvSpPr txBox="1"/>
      </xdr:nvSpPr>
      <xdr:spPr>
        <a:xfrm>
          <a:off x="266700" y="273050"/>
          <a:ext cx="5365750" cy="187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solidFill>
                <a:schemeClr val="dk1"/>
              </a:solidFill>
              <a:effectLst/>
              <a:latin typeface="Arial" panose="020B0604020202020204" pitchFamily="34" charset="0"/>
              <a:ea typeface="+mn-ea"/>
              <a:cs typeface="Arial" panose="020B0604020202020204" pitchFamily="34" charset="0"/>
            </a:rPr>
            <a:t>The figures in the</a:t>
          </a:r>
          <a:r>
            <a:rPr lang="en-US" sz="1050" baseline="0">
              <a:solidFill>
                <a:schemeClr val="dk1"/>
              </a:solidFill>
              <a:effectLst/>
              <a:latin typeface="Arial" panose="020B0604020202020204" pitchFamily="34" charset="0"/>
              <a:ea typeface="+mn-ea"/>
              <a:cs typeface="Arial" panose="020B0604020202020204" pitchFamily="34" charset="0"/>
            </a:rPr>
            <a:t> </a:t>
          </a:r>
          <a:r>
            <a:rPr lang="en-US" sz="1050">
              <a:solidFill>
                <a:schemeClr val="dk1"/>
              </a:solidFill>
              <a:effectLst/>
              <a:latin typeface="Arial" panose="020B0604020202020204" pitchFamily="34" charset="0"/>
              <a:ea typeface="+mn-ea"/>
              <a:cs typeface="Arial" panose="020B0604020202020204" pitchFamily="34" charset="0"/>
            </a:rPr>
            <a:t>excel table "2024_25 by quarter" refer to “Continuing operations.” These reflect the business after the divestment of airteam and the public listing of Sentia during 2025. Notably, Ratos’ remaining minority ownership stake in Sentia, amounting to approximately 40%, is included in the figures starting from mid-June 2025, based on actual contribution. This stake is not included in earlier historical periods.</a:t>
          </a:r>
          <a:endParaRPr lang="en-SE" sz="1050">
            <a:solidFill>
              <a:schemeClr val="dk1"/>
            </a:solidFill>
            <a:effectLst/>
            <a:latin typeface="Arial" panose="020B0604020202020204" pitchFamily="34" charset="0"/>
            <a:ea typeface="+mn-ea"/>
            <a:cs typeface="Arial" panose="020B0604020202020204" pitchFamily="34" charset="0"/>
          </a:endParaRPr>
        </a:p>
        <a:p>
          <a:r>
            <a:rPr lang="en-US" sz="1050">
              <a:solidFill>
                <a:schemeClr val="dk1"/>
              </a:solidFill>
              <a:effectLst/>
              <a:latin typeface="Arial" panose="020B0604020202020204" pitchFamily="34" charset="0"/>
              <a:ea typeface="+mn-ea"/>
              <a:cs typeface="Arial" panose="020B0604020202020204" pitchFamily="34" charset="0"/>
            </a:rPr>
            <a:t> </a:t>
          </a:r>
          <a:endParaRPr lang="en-SE" sz="1050">
            <a:solidFill>
              <a:schemeClr val="dk1"/>
            </a:solidFill>
            <a:effectLst/>
            <a:latin typeface="Arial" panose="020B0604020202020204" pitchFamily="34" charset="0"/>
            <a:ea typeface="+mn-ea"/>
            <a:cs typeface="Arial" panose="020B0604020202020204" pitchFamily="34" charset="0"/>
          </a:endParaRPr>
        </a:p>
        <a:p>
          <a:r>
            <a:rPr lang="en-US" sz="1050">
              <a:solidFill>
                <a:schemeClr val="dk1"/>
              </a:solidFill>
              <a:effectLst/>
              <a:latin typeface="Arial" panose="020B0604020202020204" pitchFamily="34" charset="0"/>
              <a:ea typeface="+mn-ea"/>
              <a:cs typeface="Arial" panose="020B0604020202020204" pitchFamily="34" charset="0"/>
            </a:rPr>
            <a:t>The business area layer within Ratos has been dismantled. However, both eliminations (affecting net sales) and certain costs have been booked on the business area level historically. The eliminations pertain to internal sales between companies formerly grouped within business areas, while most of the costs have been related to advisory fees.</a:t>
          </a:r>
          <a:endParaRPr lang="en-SE" sz="1050">
            <a:solidFill>
              <a:schemeClr val="dk1"/>
            </a:solidFill>
            <a:effectLst/>
            <a:latin typeface="Arial" panose="020B0604020202020204" pitchFamily="34" charset="0"/>
            <a:ea typeface="+mn-ea"/>
            <a:cs typeface="Arial" panose="020B0604020202020204" pitchFamily="34" charset="0"/>
          </a:endParaRPr>
        </a:p>
        <a:p>
          <a:endParaRPr lang="en-SE"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3FF9B-BC41-4DC6-AE7C-B0CFEF3F1848}">
  <dimension ref="A1"/>
  <sheetViews>
    <sheetView tabSelected="1" workbookViewId="0">
      <selection activeCell="E18" sqref="E18"/>
    </sheetView>
  </sheetViews>
  <sheetFormatPr defaultRowHeight="14.5" x14ac:dyDescent="0.35"/>
  <cols>
    <col min="1" max="16384" width="8.7265625" style="35"/>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27B4-D7B4-4FD1-B3C0-C706A13AE579}">
  <dimension ref="A1:L89"/>
  <sheetViews>
    <sheetView showGridLines="0" topLeftCell="A19" zoomScale="80" zoomScaleNormal="80" workbookViewId="0">
      <selection activeCell="E8" sqref="E8"/>
    </sheetView>
  </sheetViews>
  <sheetFormatPr defaultRowHeight="11.5" x14ac:dyDescent="0.25"/>
  <cols>
    <col min="1" max="1" width="27.90625" style="1" customWidth="1"/>
    <col min="2" max="2" width="16.453125" style="1" customWidth="1"/>
    <col min="3" max="3" width="11.54296875" style="2" bestFit="1" customWidth="1"/>
    <col min="4" max="6" width="11.54296875" style="2" customWidth="1"/>
    <col min="7" max="7" width="11.54296875" style="12" customWidth="1"/>
    <col min="8" max="11" width="11.54296875" style="2" customWidth="1"/>
    <col min="12" max="12" width="11.54296875" style="12" bestFit="1" customWidth="1"/>
    <col min="13" max="16384" width="8.7265625" style="1"/>
  </cols>
  <sheetData>
    <row r="1" spans="1:12" x14ac:dyDescent="0.25">
      <c r="G1" s="2"/>
      <c r="L1" s="2"/>
    </row>
    <row r="2" spans="1:12" x14ac:dyDescent="0.25">
      <c r="A2" s="3" t="s">
        <v>35</v>
      </c>
      <c r="B2" s="34" t="s">
        <v>37</v>
      </c>
      <c r="C2" s="4" t="s">
        <v>0</v>
      </c>
      <c r="D2" s="4" t="s">
        <v>1</v>
      </c>
      <c r="E2" s="4" t="s">
        <v>2</v>
      </c>
      <c r="F2" s="19" t="s">
        <v>3</v>
      </c>
      <c r="G2" s="21" t="s">
        <v>4</v>
      </c>
      <c r="H2" s="20" t="s">
        <v>5</v>
      </c>
      <c r="I2" s="4" t="s">
        <v>6</v>
      </c>
      <c r="J2" s="4" t="s">
        <v>7</v>
      </c>
      <c r="K2" s="19" t="s">
        <v>8</v>
      </c>
      <c r="L2" s="21" t="s">
        <v>9</v>
      </c>
    </row>
    <row r="3" spans="1:12" x14ac:dyDescent="0.25">
      <c r="A3" s="5" t="s">
        <v>10</v>
      </c>
      <c r="B3" s="5"/>
      <c r="C3" s="6"/>
      <c r="D3" s="6"/>
      <c r="E3" s="6"/>
      <c r="F3" s="6"/>
      <c r="G3" s="22"/>
      <c r="H3" s="6"/>
      <c r="I3" s="6"/>
      <c r="J3" s="6"/>
      <c r="K3" s="6"/>
      <c r="L3" s="22"/>
    </row>
    <row r="4" spans="1:12" x14ac:dyDescent="0.25">
      <c r="A4" s="7" t="s">
        <v>14</v>
      </c>
      <c r="B4" s="7" t="s">
        <v>42</v>
      </c>
      <c r="C4" s="8">
        <v>196.51151100000001</v>
      </c>
      <c r="D4" s="8">
        <v>190.56561400000001</v>
      </c>
      <c r="E4" s="8">
        <v>176.92080199999995</v>
      </c>
      <c r="F4" s="8">
        <v>187.20047999999997</v>
      </c>
      <c r="G4" s="22">
        <v>751.19840699999997</v>
      </c>
      <c r="H4" s="8">
        <v>189.310011</v>
      </c>
      <c r="I4" s="8">
        <v>177.30593500000003</v>
      </c>
      <c r="J4" s="8">
        <v>162.48861399999998</v>
      </c>
      <c r="K4" s="8">
        <v>174.36783499999999</v>
      </c>
      <c r="L4" s="22">
        <v>703.47239500000001</v>
      </c>
    </row>
    <row r="5" spans="1:12" x14ac:dyDescent="0.25">
      <c r="A5" s="7" t="s">
        <v>15</v>
      </c>
      <c r="B5" s="7" t="s">
        <v>42</v>
      </c>
      <c r="C5" s="8">
        <v>648.51117299999987</v>
      </c>
      <c r="D5" s="8">
        <v>642.06224199999997</v>
      </c>
      <c r="E5" s="8">
        <v>530.96338400000002</v>
      </c>
      <c r="F5" s="8">
        <v>653.042418</v>
      </c>
      <c r="G5" s="22">
        <v>2474.579217</v>
      </c>
      <c r="H5" s="8">
        <v>632.95706999999993</v>
      </c>
      <c r="I5" s="8">
        <v>611.04728699999998</v>
      </c>
      <c r="J5" s="8">
        <v>520.97428200000013</v>
      </c>
      <c r="K5" s="8">
        <v>643.35463100000015</v>
      </c>
      <c r="L5" s="22">
        <v>2408.3332700000001</v>
      </c>
    </row>
    <row r="6" spans="1:12" x14ac:dyDescent="0.25">
      <c r="A6" s="7" t="s">
        <v>16</v>
      </c>
      <c r="B6" s="7" t="s">
        <v>42</v>
      </c>
      <c r="C6" s="8">
        <v>230.27799999999999</v>
      </c>
      <c r="D6" s="8">
        <v>238.97000000000003</v>
      </c>
      <c r="E6" s="8">
        <v>231.22499999999999</v>
      </c>
      <c r="F6" s="8">
        <v>243.57599999999996</v>
      </c>
      <c r="G6" s="22">
        <v>944.04899999999998</v>
      </c>
      <c r="H6" s="8">
        <v>228.65199999999999</v>
      </c>
      <c r="I6" s="8">
        <v>242.37</v>
      </c>
      <c r="J6" s="8">
        <v>221.63299999999998</v>
      </c>
      <c r="K6" s="8">
        <v>233.55000000000004</v>
      </c>
      <c r="L6" s="22">
        <v>926.20500000000004</v>
      </c>
    </row>
    <row r="7" spans="1:12" x14ac:dyDescent="0.25">
      <c r="A7" s="7" t="s">
        <v>17</v>
      </c>
      <c r="B7" s="7" t="s">
        <v>42</v>
      </c>
      <c r="C7" s="8">
        <v>352.93721219999998</v>
      </c>
      <c r="D7" s="8">
        <v>280.66241470000006</v>
      </c>
      <c r="E7" s="8">
        <v>304.73338029999991</v>
      </c>
      <c r="F7" s="8">
        <v>298.60744630000005</v>
      </c>
      <c r="G7" s="22">
        <v>1236.9404534999999</v>
      </c>
      <c r="H7" s="8">
        <v>256.71976180000001</v>
      </c>
      <c r="I7" s="8">
        <v>298.10073269999992</v>
      </c>
      <c r="J7" s="8">
        <v>309.85291100000006</v>
      </c>
      <c r="K7" s="8">
        <v>312.06050250000004</v>
      </c>
      <c r="L7" s="22">
        <v>1176.7339080000002</v>
      </c>
    </row>
    <row r="8" spans="1:12" x14ac:dyDescent="0.25">
      <c r="A8" s="7" t="s">
        <v>31</v>
      </c>
      <c r="B8" s="7"/>
      <c r="C8" s="8">
        <v>-12.312999999999999</v>
      </c>
      <c r="D8" s="8">
        <v>-13.469000000000001</v>
      </c>
      <c r="E8" s="8">
        <v>-11.137999999999998</v>
      </c>
      <c r="F8" s="8">
        <v>-13.697999999999999</v>
      </c>
      <c r="G8" s="22">
        <v>-50.618000000000002</v>
      </c>
      <c r="H8" s="8">
        <v>-14.831000000000001</v>
      </c>
      <c r="I8" s="8">
        <v>-24.201856999999997</v>
      </c>
      <c r="J8" s="8">
        <v>-22.809871999999999</v>
      </c>
      <c r="K8" s="8">
        <v>-34.497332999999998</v>
      </c>
      <c r="L8" s="22">
        <v>-96.340061999999989</v>
      </c>
    </row>
    <row r="9" spans="1:12" x14ac:dyDescent="0.25">
      <c r="A9" s="9" t="s">
        <v>13</v>
      </c>
      <c r="B9" s="9"/>
      <c r="C9" s="10">
        <v>1415.9248961999997</v>
      </c>
      <c r="D9" s="10">
        <v>1338.7912707</v>
      </c>
      <c r="E9" s="10">
        <v>1232.7045662999999</v>
      </c>
      <c r="F9" s="10">
        <v>1368.7283442999999</v>
      </c>
      <c r="G9" s="23">
        <v>5356.1490774999993</v>
      </c>
      <c r="H9" s="10">
        <v>1292.8078428000001</v>
      </c>
      <c r="I9" s="10">
        <v>1304.6220976999998</v>
      </c>
      <c r="J9" s="10">
        <v>1192.1389350000002</v>
      </c>
      <c r="K9" s="10">
        <v>1328.8356355000003</v>
      </c>
      <c r="L9" s="23">
        <v>5118.4045110000006</v>
      </c>
    </row>
    <row r="10" spans="1:12" x14ac:dyDescent="0.25">
      <c r="A10" s="7"/>
      <c r="B10" s="7"/>
      <c r="C10" s="8"/>
      <c r="D10" s="8"/>
      <c r="E10" s="8"/>
      <c r="F10" s="8"/>
      <c r="G10" s="22"/>
      <c r="H10" s="8"/>
      <c r="I10" s="8"/>
      <c r="J10" s="8"/>
      <c r="K10" s="8"/>
      <c r="L10" s="22"/>
    </row>
    <row r="11" spans="1:12" x14ac:dyDescent="0.25">
      <c r="A11" s="7" t="s">
        <v>18</v>
      </c>
      <c r="B11" s="7" t="s">
        <v>42</v>
      </c>
      <c r="C11" s="8">
        <v>371.11199999999997</v>
      </c>
      <c r="D11" s="8">
        <v>353.53500000000003</v>
      </c>
      <c r="E11" s="8">
        <v>347.74999999999994</v>
      </c>
      <c r="F11" s="8">
        <v>362.52</v>
      </c>
      <c r="G11" s="22">
        <v>1434.9169999999999</v>
      </c>
      <c r="H11" s="8">
        <v>411.46899999999999</v>
      </c>
      <c r="I11" s="8">
        <v>387.12200000000001</v>
      </c>
      <c r="J11" s="8">
        <v>365.07800000000009</v>
      </c>
      <c r="K11" s="8">
        <v>419.1939999999999</v>
      </c>
      <c r="L11" s="22">
        <v>1582.8630000000001</v>
      </c>
    </row>
    <row r="12" spans="1:12" x14ac:dyDescent="0.25">
      <c r="A12" s="7" t="s">
        <v>19</v>
      </c>
      <c r="B12" s="7" t="s">
        <v>42</v>
      </c>
      <c r="C12" s="8">
        <v>716.6910785</v>
      </c>
      <c r="D12" s="8">
        <v>681.56858679999993</v>
      </c>
      <c r="E12" s="8">
        <v>646.34875090000003</v>
      </c>
      <c r="F12" s="8">
        <v>714.06896870000026</v>
      </c>
      <c r="G12" s="22">
        <v>2758.6773849000006</v>
      </c>
      <c r="H12" s="8">
        <v>745.57723049999993</v>
      </c>
      <c r="I12" s="8">
        <v>698.97539529999995</v>
      </c>
      <c r="J12" s="8">
        <v>707.17119909999997</v>
      </c>
      <c r="K12" s="8">
        <v>682.50449870000023</v>
      </c>
      <c r="L12" s="22">
        <v>2834.2283236000003</v>
      </c>
    </row>
    <row r="13" spans="1:12" x14ac:dyDescent="0.25">
      <c r="A13" s="7" t="s">
        <v>20</v>
      </c>
      <c r="B13" s="7" t="s">
        <v>42</v>
      </c>
      <c r="C13" s="8">
        <v>109.27829799999999</v>
      </c>
      <c r="D13" s="8">
        <v>126.09066259999999</v>
      </c>
      <c r="E13" s="8">
        <v>144.30773030000006</v>
      </c>
      <c r="F13" s="8">
        <v>131.78956629999993</v>
      </c>
      <c r="G13" s="22">
        <v>511.46625719999997</v>
      </c>
      <c r="H13" s="8">
        <v>148.0758707</v>
      </c>
      <c r="I13" s="8">
        <v>137.84251939999999</v>
      </c>
      <c r="J13" s="8">
        <v>132.16824729999999</v>
      </c>
      <c r="K13" s="8">
        <v>126.65165929999999</v>
      </c>
      <c r="L13" s="22">
        <v>544.73829669999998</v>
      </c>
    </row>
    <row r="14" spans="1:12" x14ac:dyDescent="0.25">
      <c r="A14" s="9" t="s">
        <v>13</v>
      </c>
      <c r="B14" s="9"/>
      <c r="C14" s="10">
        <v>1197.0813765</v>
      </c>
      <c r="D14" s="10">
        <v>1161.1942494</v>
      </c>
      <c r="E14" s="10">
        <v>1138.4064811999999</v>
      </c>
      <c r="F14" s="10">
        <v>1208.3785350000003</v>
      </c>
      <c r="G14" s="23">
        <v>4705.0606420999993</v>
      </c>
      <c r="H14" s="10">
        <v>1305.1221011999999</v>
      </c>
      <c r="I14" s="10">
        <v>1223.9399146999999</v>
      </c>
      <c r="J14" s="10">
        <v>1204.4174464000002</v>
      </c>
      <c r="K14" s="10">
        <v>1228.350158</v>
      </c>
      <c r="L14" s="23">
        <v>4961.8296203</v>
      </c>
    </row>
    <row r="15" spans="1:12" x14ac:dyDescent="0.25">
      <c r="A15" s="7"/>
      <c r="B15" s="7"/>
      <c r="C15" s="8"/>
      <c r="D15" s="8"/>
      <c r="E15" s="8"/>
      <c r="F15" s="8"/>
      <c r="G15" s="22"/>
      <c r="H15" s="8"/>
      <c r="I15" s="8"/>
      <c r="J15" s="8"/>
      <c r="K15" s="8"/>
      <c r="L15" s="22"/>
    </row>
    <row r="16" spans="1:12" x14ac:dyDescent="0.25">
      <c r="A16" s="7" t="s">
        <v>11</v>
      </c>
      <c r="B16" s="7" t="s">
        <v>42</v>
      </c>
      <c r="C16" s="8">
        <v>190.53100000000001</v>
      </c>
      <c r="D16" s="8">
        <v>304.78200000000004</v>
      </c>
      <c r="E16" s="8">
        <v>337.80399999999997</v>
      </c>
      <c r="F16" s="8">
        <v>162.07500000000005</v>
      </c>
      <c r="G16" s="22">
        <v>995.19200000000001</v>
      </c>
      <c r="H16" s="8">
        <v>122.032</v>
      </c>
      <c r="I16" s="8">
        <v>194.82800000000003</v>
      </c>
      <c r="J16" s="8">
        <v>186.01</v>
      </c>
      <c r="K16" s="8">
        <v>171.11599999999999</v>
      </c>
      <c r="L16" s="22">
        <v>673.98599999999999</v>
      </c>
    </row>
    <row r="17" spans="1:12" x14ac:dyDescent="0.25">
      <c r="A17" s="7" t="s">
        <v>12</v>
      </c>
      <c r="B17" s="33" t="s">
        <v>40</v>
      </c>
      <c r="C17" s="8">
        <v>1040.3056951999999</v>
      </c>
      <c r="D17" s="8">
        <v>610.19536920000019</v>
      </c>
      <c r="E17" s="8">
        <v>676.87815209999985</v>
      </c>
      <c r="F17" s="8">
        <v>984.62835399999994</v>
      </c>
      <c r="G17" s="22">
        <v>3312.0075704999999</v>
      </c>
      <c r="H17" s="8">
        <v>921.61420029999999</v>
      </c>
      <c r="I17" s="8">
        <v>729.03631150000001</v>
      </c>
      <c r="J17" s="8">
        <v>563.92794370000001</v>
      </c>
      <c r="K17" s="8">
        <v>1040.6540977</v>
      </c>
      <c r="L17" s="22">
        <v>3255.2325532</v>
      </c>
    </row>
    <row r="18" spans="1:12" x14ac:dyDescent="0.25">
      <c r="A18" s="9" t="s">
        <v>13</v>
      </c>
      <c r="B18" s="9"/>
      <c r="C18" s="10">
        <v>1230.8366951999999</v>
      </c>
      <c r="D18" s="10">
        <v>914.97736920000023</v>
      </c>
      <c r="E18" s="10">
        <v>1014.6821520999998</v>
      </c>
      <c r="F18" s="10">
        <v>1146.703354</v>
      </c>
      <c r="G18" s="23">
        <v>4307.1995704999999</v>
      </c>
      <c r="H18" s="10">
        <v>1043.6462002999999</v>
      </c>
      <c r="I18" s="10">
        <v>923.86431149999999</v>
      </c>
      <c r="J18" s="10">
        <v>749.93794370000001</v>
      </c>
      <c r="K18" s="10">
        <v>1211.7700977</v>
      </c>
      <c r="L18" s="23">
        <v>3929.2185531999999</v>
      </c>
    </row>
    <row r="19" spans="1:12" x14ac:dyDescent="0.25">
      <c r="A19" s="7"/>
      <c r="B19" s="7"/>
      <c r="C19" s="8"/>
      <c r="D19" s="8"/>
      <c r="E19" s="8"/>
      <c r="F19" s="8"/>
      <c r="G19" s="22"/>
      <c r="H19" s="8"/>
      <c r="I19" s="8"/>
      <c r="J19" s="8"/>
      <c r="K19" s="8"/>
      <c r="L19" s="22"/>
    </row>
    <row r="20" spans="1:12" ht="13.5" customHeight="1" x14ac:dyDescent="0.25">
      <c r="A20" s="7" t="s">
        <v>21</v>
      </c>
      <c r="B20" s="7" t="s">
        <v>41</v>
      </c>
      <c r="C20" s="8">
        <v>291.31700000000001</v>
      </c>
      <c r="D20" s="8">
        <v>452.46000000000004</v>
      </c>
      <c r="E20" s="8">
        <v>424.56399999999985</v>
      </c>
      <c r="F20" s="8">
        <v>383.71900000000005</v>
      </c>
      <c r="G20" s="22">
        <v>1552.06</v>
      </c>
      <c r="H20" s="8">
        <v>311.55500000000001</v>
      </c>
      <c r="I20" s="8">
        <v>513.57400000000007</v>
      </c>
      <c r="J20" s="8">
        <v>384.12800000000004</v>
      </c>
      <c r="K20" s="8">
        <v>340.17504380000014</v>
      </c>
      <c r="L20" s="22">
        <v>1549.4320438000002</v>
      </c>
    </row>
    <row r="21" spans="1:12" ht="13" customHeight="1" x14ac:dyDescent="0.25">
      <c r="A21" s="7" t="s">
        <v>22</v>
      </c>
      <c r="B21" s="7" t="s">
        <v>41</v>
      </c>
      <c r="C21" s="8">
        <v>552.14209410000001</v>
      </c>
      <c r="D21" s="8">
        <v>1927.8558020999999</v>
      </c>
      <c r="E21" s="8">
        <v>729.57037039999977</v>
      </c>
      <c r="F21" s="8">
        <v>575.65639390000001</v>
      </c>
      <c r="G21" s="22">
        <v>3785.2246605</v>
      </c>
      <c r="H21" s="8">
        <v>410.75122499999998</v>
      </c>
      <c r="I21" s="8">
        <v>1478.2529715000001</v>
      </c>
      <c r="J21" s="8">
        <v>591.05873479999991</v>
      </c>
      <c r="K21" s="8">
        <v>501.62451100000044</v>
      </c>
      <c r="L21" s="22">
        <v>2981.6874423000004</v>
      </c>
    </row>
    <row r="22" spans="1:12" ht="12.5" customHeight="1" x14ac:dyDescent="0.25">
      <c r="A22" s="7" t="s">
        <v>23</v>
      </c>
      <c r="B22" s="7" t="s">
        <v>41</v>
      </c>
      <c r="C22" s="8">
        <v>112.63061329999999</v>
      </c>
      <c r="D22" s="8">
        <v>205.86125820000001</v>
      </c>
      <c r="E22" s="8">
        <v>64.85088159999998</v>
      </c>
      <c r="F22" s="8">
        <v>11.11824340000004</v>
      </c>
      <c r="G22" s="22">
        <v>394.46099650000002</v>
      </c>
      <c r="H22" s="8">
        <v>121.8453756</v>
      </c>
      <c r="I22" s="8">
        <v>163.56600889999999</v>
      </c>
      <c r="J22" s="8">
        <v>55.018152400000019</v>
      </c>
      <c r="K22" s="8">
        <v>3.8731971999999928</v>
      </c>
      <c r="L22" s="22">
        <v>344.30273410000001</v>
      </c>
    </row>
    <row r="23" spans="1:12" x14ac:dyDescent="0.25">
      <c r="A23" s="9" t="s">
        <v>13</v>
      </c>
      <c r="B23" s="9"/>
      <c r="C23" s="10">
        <v>956.08970739999995</v>
      </c>
      <c r="D23" s="10">
        <v>2586.1770603</v>
      </c>
      <c r="E23" s="10">
        <v>1218.9852519999995</v>
      </c>
      <c r="F23" s="10">
        <v>970.49363730000005</v>
      </c>
      <c r="G23" s="23">
        <v>5731.7456569999995</v>
      </c>
      <c r="H23" s="10">
        <v>844.15160060000005</v>
      </c>
      <c r="I23" s="10">
        <v>2155.3929803999999</v>
      </c>
      <c r="J23" s="10">
        <v>1030.2048872</v>
      </c>
      <c r="K23" s="10">
        <v>845.67275200000063</v>
      </c>
      <c r="L23" s="23">
        <v>4875.422220200001</v>
      </c>
    </row>
    <row r="24" spans="1:12" x14ac:dyDescent="0.25">
      <c r="C24" s="11"/>
      <c r="D24" s="11"/>
      <c r="E24" s="11"/>
      <c r="F24" s="11"/>
      <c r="G24" s="24"/>
      <c r="H24" s="11"/>
      <c r="I24" s="11"/>
      <c r="J24" s="11"/>
      <c r="K24" s="11"/>
      <c r="L24" s="25"/>
    </row>
    <row r="25" spans="1:12" x14ac:dyDescent="0.25">
      <c r="A25" s="7" t="s">
        <v>31</v>
      </c>
      <c r="B25" s="7"/>
      <c r="C25" s="8">
        <v>-13.466000000000001</v>
      </c>
      <c r="D25" s="8">
        <v>-10.324441199999999</v>
      </c>
      <c r="E25" s="8">
        <v>-8.2989794000000003</v>
      </c>
      <c r="F25" s="8">
        <v>-11.2829937</v>
      </c>
      <c r="G25" s="22">
        <v>-43.372414299999996</v>
      </c>
      <c r="H25" s="8">
        <v>-13.5977643</v>
      </c>
      <c r="I25" s="8">
        <v>-13.599564700000002</v>
      </c>
      <c r="J25" s="8">
        <v>-11.776147399999999</v>
      </c>
      <c r="K25" s="8">
        <v>-13.420186900000004</v>
      </c>
      <c r="L25" s="22">
        <v>-52.393663300000007</v>
      </c>
    </row>
    <row r="26" spans="1:12" x14ac:dyDescent="0.25">
      <c r="G26" s="25"/>
      <c r="L26" s="25"/>
    </row>
    <row r="27" spans="1:12" x14ac:dyDescent="0.25">
      <c r="A27" s="13" t="s">
        <v>24</v>
      </c>
      <c r="B27" s="13"/>
      <c r="C27" s="14">
        <v>4786.4666748999998</v>
      </c>
      <c r="D27" s="14">
        <v>5990.8155085000008</v>
      </c>
      <c r="E27" s="14">
        <v>4596.4794728999996</v>
      </c>
      <c r="F27" s="14">
        <v>4683.0208764000008</v>
      </c>
      <c r="G27" s="26">
        <v>20056.782532699999</v>
      </c>
      <c r="H27" s="14">
        <v>4472.0827453000002</v>
      </c>
      <c r="I27" s="14">
        <v>5594.2213038999998</v>
      </c>
      <c r="J27" s="14">
        <v>4164.9230651000007</v>
      </c>
      <c r="K27" s="14">
        <v>4601.2084564999986</v>
      </c>
      <c r="L27" s="26">
        <v>18832.4355708</v>
      </c>
    </row>
    <row r="30" spans="1:12" x14ac:dyDescent="0.25">
      <c r="A30" s="3" t="s">
        <v>35</v>
      </c>
      <c r="B30" s="34" t="s">
        <v>37</v>
      </c>
      <c r="C30" s="4" t="s">
        <v>0</v>
      </c>
      <c r="D30" s="4" t="s">
        <v>1</v>
      </c>
      <c r="E30" s="4" t="s">
        <v>2</v>
      </c>
      <c r="F30" s="19" t="s">
        <v>3</v>
      </c>
      <c r="G30" s="21" t="s">
        <v>4</v>
      </c>
      <c r="H30" s="20" t="s">
        <v>5</v>
      </c>
      <c r="I30" s="4" t="s">
        <v>6</v>
      </c>
      <c r="J30" s="4" t="s">
        <v>7</v>
      </c>
      <c r="K30" s="19" t="s">
        <v>8</v>
      </c>
      <c r="L30" s="21" t="s">
        <v>9</v>
      </c>
    </row>
    <row r="31" spans="1:12" x14ac:dyDescent="0.25">
      <c r="A31" s="5" t="s">
        <v>25</v>
      </c>
      <c r="B31" s="5"/>
      <c r="C31" s="6"/>
      <c r="D31" s="6"/>
      <c r="E31" s="6"/>
      <c r="F31" s="6"/>
      <c r="G31" s="22"/>
      <c r="H31" s="6"/>
      <c r="I31" s="6"/>
      <c r="J31" s="6"/>
      <c r="K31" s="6"/>
      <c r="L31" s="22"/>
    </row>
    <row r="32" spans="1:12" x14ac:dyDescent="0.25">
      <c r="A32" s="7" t="s">
        <v>14</v>
      </c>
      <c r="B32" s="7" t="s">
        <v>42</v>
      </c>
      <c r="C32" s="8">
        <v>34.391760999999981</v>
      </c>
      <c r="D32" s="8">
        <v>21.075779000000033</v>
      </c>
      <c r="E32" s="8">
        <v>23.079974999999948</v>
      </c>
      <c r="F32" s="8">
        <v>25.159081999999948</v>
      </c>
      <c r="G32" s="22">
        <v>103.7065969999999</v>
      </c>
      <c r="H32" s="8">
        <v>28.981853999999988</v>
      </c>
      <c r="I32" s="8">
        <v>11.893781000000031</v>
      </c>
      <c r="J32" s="8">
        <v>19.363466999999972</v>
      </c>
      <c r="K32" s="8">
        <v>17.206053000000093</v>
      </c>
      <c r="L32" s="22">
        <v>77.445155000000085</v>
      </c>
    </row>
    <row r="33" spans="1:12" x14ac:dyDescent="0.25">
      <c r="A33" s="7" t="s">
        <v>15</v>
      </c>
      <c r="B33" s="7" t="s">
        <v>42</v>
      </c>
      <c r="C33" s="11">
        <v>76.545326000000017</v>
      </c>
      <c r="D33" s="11">
        <v>43.818221999999949</v>
      </c>
      <c r="E33" s="11">
        <v>37.940942099999972</v>
      </c>
      <c r="F33" s="11">
        <v>73.621669899999915</v>
      </c>
      <c r="G33" s="27">
        <v>231.92615999999987</v>
      </c>
      <c r="H33" s="11">
        <v>71.134801999999922</v>
      </c>
      <c r="I33" s="11">
        <v>32.139862999999863</v>
      </c>
      <c r="J33" s="11">
        <v>34.952018100000188</v>
      </c>
      <c r="K33" s="11">
        <v>53.491291299999901</v>
      </c>
      <c r="L33" s="27">
        <v>191.71797439999989</v>
      </c>
    </row>
    <row r="34" spans="1:12" x14ac:dyDescent="0.25">
      <c r="A34" s="7" t="s">
        <v>16</v>
      </c>
      <c r="B34" s="7" t="s">
        <v>42</v>
      </c>
      <c r="C34" s="8">
        <v>4.1020000000000056</v>
      </c>
      <c r="D34" s="8">
        <v>10.338000000000008</v>
      </c>
      <c r="E34" s="8">
        <v>14.951000000000022</v>
      </c>
      <c r="F34" s="8">
        <v>6.7359999999999243</v>
      </c>
      <c r="G34" s="22">
        <v>36.12699999999996</v>
      </c>
      <c r="H34" s="8">
        <v>7.469999999999974</v>
      </c>
      <c r="I34" s="8">
        <v>12.068000000000001</v>
      </c>
      <c r="J34" s="8">
        <v>8.0640000000000054</v>
      </c>
      <c r="K34" s="8">
        <v>-14.608999999999952</v>
      </c>
      <c r="L34" s="22">
        <v>12.993000000000031</v>
      </c>
    </row>
    <row r="35" spans="1:12" x14ac:dyDescent="0.25">
      <c r="A35" s="7" t="s">
        <v>17</v>
      </c>
      <c r="B35" s="7" t="s">
        <v>42</v>
      </c>
      <c r="C35" s="8">
        <v>27.838910700000003</v>
      </c>
      <c r="D35" s="8">
        <v>14.662234500000078</v>
      </c>
      <c r="E35" s="8">
        <v>28.195865099999942</v>
      </c>
      <c r="F35" s="8">
        <v>28.155285299999999</v>
      </c>
      <c r="G35" s="22">
        <v>98.852295600000019</v>
      </c>
      <c r="H35" s="8">
        <v>18.469350699999957</v>
      </c>
      <c r="I35" s="8">
        <v>5.9468618000000015</v>
      </c>
      <c r="J35" s="8">
        <v>19.729028600000088</v>
      </c>
      <c r="K35" s="8">
        <v>18.507317699999973</v>
      </c>
      <c r="L35" s="22">
        <v>62.652558800000023</v>
      </c>
    </row>
    <row r="36" spans="1:12" x14ac:dyDescent="0.25">
      <c r="A36" s="7" t="s">
        <v>28</v>
      </c>
      <c r="B36" s="7"/>
      <c r="C36" s="11">
        <v>-2.9405410000000001</v>
      </c>
      <c r="D36" s="11">
        <v>-2.5679144950000001</v>
      </c>
      <c r="E36" s="11">
        <v>-1.0691400000000018E-2</v>
      </c>
      <c r="F36" s="11">
        <v>-0.35441679999998987</v>
      </c>
      <c r="G36" s="22">
        <v>-5.0646571999998624</v>
      </c>
      <c r="H36" s="11">
        <v>-0.1801478</v>
      </c>
      <c r="I36" s="11">
        <v>0.17155429999999999</v>
      </c>
      <c r="J36" s="11">
        <v>-0.15756920000000002</v>
      </c>
      <c r="K36" s="11">
        <v>8.9708400000000132E-2</v>
      </c>
      <c r="L36" s="22">
        <v>-7.6454299999999892E-2</v>
      </c>
    </row>
    <row r="37" spans="1:12" x14ac:dyDescent="0.25">
      <c r="A37" s="9" t="s">
        <v>13</v>
      </c>
      <c r="B37" s="9"/>
      <c r="C37" s="10">
        <v>139.93745670000001</v>
      </c>
      <c r="D37" s="10">
        <v>87.326321005000068</v>
      </c>
      <c r="E37" s="10">
        <v>104.15709079999989</v>
      </c>
      <c r="F37" s="10">
        <v>133.31762039999981</v>
      </c>
      <c r="G37" s="23">
        <v>465.54739539999986</v>
      </c>
      <c r="H37" s="10">
        <v>125.87585889999984</v>
      </c>
      <c r="I37" s="10">
        <v>62.220060099999891</v>
      </c>
      <c r="J37" s="10">
        <v>81.950944500000261</v>
      </c>
      <c r="K37" s="10">
        <v>74.685370400000025</v>
      </c>
      <c r="L37" s="23">
        <v>344.73223389999998</v>
      </c>
    </row>
    <row r="38" spans="1:12" x14ac:dyDescent="0.25">
      <c r="C38" s="11"/>
      <c r="D38" s="11"/>
      <c r="E38" s="11"/>
      <c r="F38" s="11"/>
      <c r="G38" s="24"/>
      <c r="H38" s="11"/>
      <c r="I38" s="11"/>
      <c r="J38" s="11"/>
      <c r="K38" s="11"/>
      <c r="L38" s="24"/>
    </row>
    <row r="39" spans="1:12" x14ac:dyDescent="0.25">
      <c r="A39" s="7" t="s">
        <v>18</v>
      </c>
      <c r="B39" s="7" t="s">
        <v>42</v>
      </c>
      <c r="C39" s="8">
        <v>23.13300000000001</v>
      </c>
      <c r="D39" s="8">
        <v>18.208000000000034</v>
      </c>
      <c r="E39" s="8">
        <v>26.448999999999927</v>
      </c>
      <c r="F39" s="8">
        <v>22.136999999999944</v>
      </c>
      <c r="G39" s="22">
        <v>89.926999999999907</v>
      </c>
      <c r="H39" s="8">
        <v>30.335999999999956</v>
      </c>
      <c r="I39" s="8">
        <v>41.376000000000069</v>
      </c>
      <c r="J39" s="8">
        <v>39.734999999999971</v>
      </c>
      <c r="K39" s="8">
        <v>46.748999999999967</v>
      </c>
      <c r="L39" s="22">
        <v>158.19599999999997</v>
      </c>
    </row>
    <row r="40" spans="1:12" x14ac:dyDescent="0.25">
      <c r="A40" s="7" t="s">
        <v>19</v>
      </c>
      <c r="B40" s="7" t="s">
        <v>42</v>
      </c>
      <c r="C40" s="8">
        <v>107.7456142999999</v>
      </c>
      <c r="D40" s="8">
        <v>86.03752379999986</v>
      </c>
      <c r="E40" s="8">
        <v>86.130111500000069</v>
      </c>
      <c r="F40" s="8">
        <v>88.2629419000002</v>
      </c>
      <c r="G40" s="22">
        <v>368.17619150000002</v>
      </c>
      <c r="H40" s="8">
        <v>108.49599109999994</v>
      </c>
      <c r="I40" s="8">
        <v>89.061673700000028</v>
      </c>
      <c r="J40" s="8">
        <v>100.29359320000006</v>
      </c>
      <c r="K40" s="8">
        <v>89.337956500000217</v>
      </c>
      <c r="L40" s="22">
        <v>387.18921450000028</v>
      </c>
    </row>
    <row r="41" spans="1:12" x14ac:dyDescent="0.25">
      <c r="A41" s="7" t="s">
        <v>20</v>
      </c>
      <c r="B41" s="7" t="s">
        <v>42</v>
      </c>
      <c r="C41" s="8">
        <v>16.784273799999998</v>
      </c>
      <c r="D41" s="8">
        <v>25.647557599999985</v>
      </c>
      <c r="E41" s="8">
        <v>25.305019100000081</v>
      </c>
      <c r="F41" s="8">
        <v>9.5797960999998821</v>
      </c>
      <c r="G41" s="22">
        <v>77.316646599999942</v>
      </c>
      <c r="H41" s="8">
        <v>23.745203100000005</v>
      </c>
      <c r="I41" s="8">
        <v>19.453100300000024</v>
      </c>
      <c r="J41" s="8">
        <v>18.96421549999998</v>
      </c>
      <c r="K41" s="8">
        <v>2.8808610000000221</v>
      </c>
      <c r="L41" s="22">
        <v>65.043379900000033</v>
      </c>
    </row>
    <row r="42" spans="1:12" x14ac:dyDescent="0.25">
      <c r="A42" s="7" t="s">
        <v>28</v>
      </c>
      <c r="B42" s="7"/>
      <c r="C42" s="11">
        <v>-3.9935000000000005E-3</v>
      </c>
      <c r="D42" s="11">
        <v>-4.2450499998047952E-4</v>
      </c>
      <c r="E42" s="11">
        <v>6.3602999999999698E-3</v>
      </c>
      <c r="F42" s="11">
        <v>2.8206999998810559E-3</v>
      </c>
      <c r="G42" s="22">
        <v>4.7629949999005456E-3</v>
      </c>
      <c r="H42" s="11">
        <v>3.2150000000000001E-4</v>
      </c>
      <c r="I42" s="11">
        <v>-2.2422100000000004E-2</v>
      </c>
      <c r="J42" s="11">
        <v>-0.2111111</v>
      </c>
      <c r="K42" s="11">
        <v>0.20940849999999994</v>
      </c>
      <c r="L42" s="22">
        <v>-2.3803200000000052E-2</v>
      </c>
    </row>
    <row r="43" spans="1:12" x14ac:dyDescent="0.25">
      <c r="A43" s="9" t="s">
        <v>13</v>
      </c>
      <c r="B43" s="9"/>
      <c r="C43" s="10">
        <v>147.65889459999991</v>
      </c>
      <c r="D43" s="10">
        <v>129.89265689499987</v>
      </c>
      <c r="E43" s="10">
        <v>137.89049090000009</v>
      </c>
      <c r="F43" s="10">
        <v>119.98255869999991</v>
      </c>
      <c r="G43" s="23">
        <v>535.42460109499984</v>
      </c>
      <c r="H43" s="10">
        <v>162.57751569999991</v>
      </c>
      <c r="I43" s="10">
        <v>149.86835190000011</v>
      </c>
      <c r="J43" s="10">
        <v>158.7816976</v>
      </c>
      <c r="K43" s="10">
        <v>139.17722600000019</v>
      </c>
      <c r="L43" s="23">
        <v>610.40479120000032</v>
      </c>
    </row>
    <row r="44" spans="1:12" x14ac:dyDescent="0.25">
      <c r="A44" s="7"/>
      <c r="B44" s="7"/>
      <c r="C44" s="6"/>
      <c r="D44" s="6"/>
      <c r="E44" s="6"/>
      <c r="F44" s="6"/>
      <c r="G44" s="22"/>
      <c r="H44" s="6"/>
      <c r="I44" s="6"/>
      <c r="J44" s="6"/>
      <c r="K44" s="6"/>
      <c r="L44" s="22"/>
    </row>
    <row r="45" spans="1:12" x14ac:dyDescent="0.25">
      <c r="A45" s="7" t="s">
        <v>11</v>
      </c>
      <c r="B45" s="33" t="s">
        <v>40</v>
      </c>
      <c r="C45" s="8">
        <v>-84.602000000000032</v>
      </c>
      <c r="D45" s="8">
        <v>-21.245999999999984</v>
      </c>
      <c r="E45" s="8">
        <v>-17.668999999999993</v>
      </c>
      <c r="F45" s="8">
        <v>-69.918999999999954</v>
      </c>
      <c r="G45" s="22">
        <v>-193.43599999999998</v>
      </c>
      <c r="H45" s="8">
        <v>-23.569000000000003</v>
      </c>
      <c r="I45" s="8">
        <v>-6.8509999999999422</v>
      </c>
      <c r="J45" s="8">
        <v>-4.518999999999977</v>
      </c>
      <c r="K45" s="8">
        <v>-0.57200000000007378</v>
      </c>
      <c r="L45" s="22">
        <v>-35.510999999999996</v>
      </c>
    </row>
    <row r="46" spans="1:12" x14ac:dyDescent="0.25">
      <c r="A46" s="7" t="s">
        <v>12</v>
      </c>
      <c r="B46" s="7" t="s">
        <v>42</v>
      </c>
      <c r="C46" s="8">
        <v>152.33257819999994</v>
      </c>
      <c r="D46" s="8">
        <v>88.178666800000258</v>
      </c>
      <c r="E46" s="8">
        <v>66.025361899999922</v>
      </c>
      <c r="F46" s="8">
        <v>151.21064960000001</v>
      </c>
      <c r="G46" s="22">
        <v>457.74725650000016</v>
      </c>
      <c r="H46" s="8">
        <v>119.17629719999992</v>
      </c>
      <c r="I46" s="8">
        <v>97.468486099999879</v>
      </c>
      <c r="J46" s="8">
        <v>28.399945300000159</v>
      </c>
      <c r="K46" s="8">
        <v>126.10165129999999</v>
      </c>
      <c r="L46" s="22">
        <v>371.14637989999994</v>
      </c>
    </row>
    <row r="47" spans="1:12" ht="12.5" customHeight="1" x14ac:dyDescent="0.25">
      <c r="A47" s="7" t="s">
        <v>26</v>
      </c>
      <c r="B47" s="7" t="s">
        <v>39</v>
      </c>
      <c r="C47" s="8">
        <v>96.2380426</v>
      </c>
      <c r="D47" s="8">
        <v>109.32371120000002</v>
      </c>
      <c r="E47" s="8">
        <v>87.299142899999964</v>
      </c>
      <c r="F47" s="8">
        <v>141.04165999999998</v>
      </c>
      <c r="G47" s="22">
        <v>433.90255669999999</v>
      </c>
      <c r="H47" s="8">
        <v>113.55162130000001</v>
      </c>
      <c r="I47" s="8">
        <v>96.465670699999976</v>
      </c>
      <c r="J47" s="8">
        <v>90.463226500000005</v>
      </c>
      <c r="K47" s="8">
        <v>125.2395126</v>
      </c>
      <c r="L47" s="22">
        <v>425.72003110000003</v>
      </c>
    </row>
    <row r="48" spans="1:12" x14ac:dyDescent="0.25">
      <c r="A48" s="7" t="s">
        <v>27</v>
      </c>
      <c r="B48" s="7" t="s">
        <v>38</v>
      </c>
      <c r="C48" s="8"/>
      <c r="D48" s="8"/>
      <c r="E48" s="8"/>
      <c r="F48" s="8"/>
      <c r="G48" s="22">
        <v>0</v>
      </c>
      <c r="H48" s="8"/>
      <c r="I48" s="8">
        <v>-1.8003879</v>
      </c>
      <c r="J48" s="8">
        <v>58.991238699999997</v>
      </c>
      <c r="K48" s="8">
        <v>59.003169699999994</v>
      </c>
      <c r="L48" s="22">
        <v>116.19402049999999</v>
      </c>
    </row>
    <row r="49" spans="1:12" x14ac:dyDescent="0.25">
      <c r="A49" s="7" t="s">
        <v>28</v>
      </c>
      <c r="B49" s="7"/>
      <c r="C49" s="11">
        <v>-0.18003</v>
      </c>
      <c r="D49" s="11">
        <v>-1.1054682999999998</v>
      </c>
      <c r="E49" s="11">
        <v>-1.1534469900000008</v>
      </c>
      <c r="F49" s="11">
        <v>-4.4671252999999993</v>
      </c>
      <c r="G49" s="22">
        <v>-6.9060705899999997</v>
      </c>
      <c r="H49" s="11">
        <v>-0.84296039999999994</v>
      </c>
      <c r="I49" s="11">
        <v>7.0385256999999957</v>
      </c>
      <c r="J49" s="11">
        <v>-1.1252247000000006</v>
      </c>
      <c r="K49" s="11">
        <v>-6.3174302000000004</v>
      </c>
      <c r="L49" s="22">
        <v>-1.2470896000000051</v>
      </c>
    </row>
    <row r="50" spans="1:12" x14ac:dyDescent="0.25">
      <c r="A50" s="9" t="s">
        <v>13</v>
      </c>
      <c r="B50" s="9"/>
      <c r="C50" s="10">
        <v>163.78859079999992</v>
      </c>
      <c r="D50" s="10">
        <v>175.15090970000028</v>
      </c>
      <c r="E50" s="10">
        <v>134.50205780999991</v>
      </c>
      <c r="F50" s="10">
        <v>217.86618430000004</v>
      </c>
      <c r="G50" s="23">
        <v>691.3</v>
      </c>
      <c r="H50" s="10">
        <v>208.3159580999999</v>
      </c>
      <c r="I50" s="10">
        <v>192.32129459999993</v>
      </c>
      <c r="J50" s="10">
        <v>172.2101858000002</v>
      </c>
      <c r="K50" s="10">
        <v>303.45490339999992</v>
      </c>
      <c r="L50" s="23">
        <v>876.30234189999999</v>
      </c>
    </row>
    <row r="51" spans="1:12" x14ac:dyDescent="0.25">
      <c r="A51" s="7"/>
      <c r="B51" s="7"/>
      <c r="C51" s="6"/>
      <c r="D51" s="6"/>
      <c r="E51" s="6"/>
      <c r="F51" s="6"/>
      <c r="G51" s="22"/>
      <c r="H51" s="6"/>
      <c r="I51" s="6"/>
      <c r="J51" s="6"/>
      <c r="K51" s="6"/>
      <c r="L51" s="22"/>
    </row>
    <row r="52" spans="1:12" x14ac:dyDescent="0.25">
      <c r="A52" s="7" t="s">
        <v>21</v>
      </c>
      <c r="B52" s="7" t="s">
        <v>42</v>
      </c>
      <c r="C52" s="8">
        <v>4.8639999999999954</v>
      </c>
      <c r="D52" s="8">
        <v>39.302000000000028</v>
      </c>
      <c r="E52" s="8">
        <v>31.448999999999902</v>
      </c>
      <c r="F52" s="8">
        <v>21.099000000000146</v>
      </c>
      <c r="G52" s="22">
        <v>96.71400000000007</v>
      </c>
      <c r="H52" s="8">
        <v>11.457000000000022</v>
      </c>
      <c r="I52" s="8">
        <v>43.75100000000009</v>
      </c>
      <c r="J52" s="8">
        <v>28.472999999999949</v>
      </c>
      <c r="K52" s="8">
        <v>15.838275000000262</v>
      </c>
      <c r="L52" s="22">
        <v>99.519275000000334</v>
      </c>
    </row>
    <row r="53" spans="1:12" x14ac:dyDescent="0.25">
      <c r="A53" s="7" t="s">
        <v>22</v>
      </c>
      <c r="B53" s="7" t="s">
        <v>42</v>
      </c>
      <c r="C53" s="8">
        <v>-198.32737350000008</v>
      </c>
      <c r="D53" s="8">
        <v>478.42917639999939</v>
      </c>
      <c r="E53" s="8">
        <v>-86.451462100000072</v>
      </c>
      <c r="F53" s="8">
        <v>-230.57800669999989</v>
      </c>
      <c r="G53" s="22">
        <v>-36.927665900000648</v>
      </c>
      <c r="H53" s="8">
        <v>-138.29737350000008</v>
      </c>
      <c r="I53" s="8">
        <v>416.93518519999992</v>
      </c>
      <c r="J53" s="8">
        <v>-19.365328400000152</v>
      </c>
      <c r="K53" s="8">
        <v>-122.61154919999956</v>
      </c>
      <c r="L53" s="22">
        <v>136.66093410000008</v>
      </c>
    </row>
    <row r="54" spans="1:12" x14ac:dyDescent="0.25">
      <c r="A54" s="7" t="s">
        <v>23</v>
      </c>
      <c r="B54" s="7" t="s">
        <v>42</v>
      </c>
      <c r="C54" s="8">
        <v>19.846379600000002</v>
      </c>
      <c r="D54" s="8">
        <v>58.535734699999992</v>
      </c>
      <c r="E54" s="8">
        <v>-6.7699310000000263</v>
      </c>
      <c r="F54" s="8">
        <v>-27.628921599999977</v>
      </c>
      <c r="G54" s="22">
        <v>43.983261699999993</v>
      </c>
      <c r="H54" s="8">
        <v>24.81815619999999</v>
      </c>
      <c r="I54" s="8">
        <v>44.278732699999992</v>
      </c>
      <c r="J54" s="8">
        <v>-5.7707502999999765</v>
      </c>
      <c r="K54" s="8">
        <v>-25.910577000000021</v>
      </c>
      <c r="L54" s="22">
        <v>37.41556159999999</v>
      </c>
    </row>
    <row r="55" spans="1:12" x14ac:dyDescent="0.25">
      <c r="A55" s="7" t="s">
        <v>28</v>
      </c>
      <c r="B55" s="7"/>
      <c r="C55" s="11">
        <v>-0.76761500000000005</v>
      </c>
      <c r="D55" s="11">
        <v>-7.7400000000693581E-4</v>
      </c>
      <c r="E55" s="11">
        <v>-0.50097099999999917</v>
      </c>
      <c r="F55" s="11">
        <v>0.50005500000000014</v>
      </c>
      <c r="G55" s="22">
        <v>-0.7693050000000059</v>
      </c>
      <c r="H55" s="11">
        <v>-0.1810418</v>
      </c>
      <c r="I55" s="11">
        <v>-0.2203512</v>
      </c>
      <c r="J55" s="11">
        <v>-6.8769999999999699E-3</v>
      </c>
      <c r="K55" s="11">
        <v>0.40277100000000032</v>
      </c>
      <c r="L55" s="22">
        <v>-5.4989999999996431E-3</v>
      </c>
    </row>
    <row r="56" spans="1:12" x14ac:dyDescent="0.25">
      <c r="A56" s="9" t="s">
        <v>13</v>
      </c>
      <c r="B56" s="9"/>
      <c r="C56" s="10">
        <v>-174.38460890000007</v>
      </c>
      <c r="D56" s="10">
        <v>576.26613709999947</v>
      </c>
      <c r="E56" s="10">
        <v>-62.273364100000201</v>
      </c>
      <c r="F56" s="10">
        <v>-236.60787329999971</v>
      </c>
      <c r="G56" s="23">
        <v>103.00029079999945</v>
      </c>
      <c r="H56" s="10">
        <v>-102.20325910000007</v>
      </c>
      <c r="I56" s="10">
        <v>504.74456670000001</v>
      </c>
      <c r="J56" s="10">
        <v>3.330044299999821</v>
      </c>
      <c r="K56" s="10">
        <v>-132.28108019999931</v>
      </c>
      <c r="L56" s="23">
        <v>273.59027170000047</v>
      </c>
    </row>
    <row r="57" spans="1:12" x14ac:dyDescent="0.25">
      <c r="C57" s="11"/>
      <c r="D57" s="11"/>
      <c r="E57" s="11"/>
      <c r="F57" s="11"/>
      <c r="G57" s="24"/>
      <c r="H57" s="11"/>
      <c r="I57" s="11"/>
      <c r="J57" s="11"/>
      <c r="K57" s="11"/>
      <c r="L57" s="24"/>
    </row>
    <row r="58" spans="1:12" x14ac:dyDescent="0.25">
      <c r="A58" s="1" t="s">
        <v>29</v>
      </c>
      <c r="C58" s="2">
        <v>-51.04296900000088</v>
      </c>
      <c r="D58" s="2">
        <v>-46.064382400001591</v>
      </c>
      <c r="E58" s="2">
        <v>-28.498169110001541</v>
      </c>
      <c r="F58" s="2">
        <v>-14.677082999998106</v>
      </c>
      <c r="G58" s="28">
        <v>-141.59783199999811</v>
      </c>
      <c r="H58" s="2">
        <v>-49.373457699998838</v>
      </c>
      <c r="I58" s="2">
        <v>-42.07308139999958</v>
      </c>
      <c r="J58" s="2">
        <v>-42.957696800000242</v>
      </c>
      <c r="K58" s="2">
        <v>-39.356576400001558</v>
      </c>
      <c r="L58" s="28">
        <v>-173.76081230000193</v>
      </c>
    </row>
    <row r="59" spans="1:12" x14ac:dyDescent="0.25">
      <c r="G59" s="25"/>
      <c r="L59" s="25"/>
    </row>
    <row r="60" spans="1:12" x14ac:dyDescent="0.25">
      <c r="A60" s="13" t="s">
        <v>24</v>
      </c>
      <c r="B60" s="13"/>
      <c r="C60" s="14">
        <v>225.95736419999889</v>
      </c>
      <c r="D60" s="14">
        <v>922.57164229999808</v>
      </c>
      <c r="E60" s="14">
        <v>285.67810629999815</v>
      </c>
      <c r="F60" s="14">
        <v>219.88140710000195</v>
      </c>
      <c r="G60" s="26">
        <v>1654.0885199000018</v>
      </c>
      <c r="H60" s="14">
        <v>345.19261590000076</v>
      </c>
      <c r="I60" s="14">
        <v>867.08119190000036</v>
      </c>
      <c r="J60" s="14">
        <v>373.31517540000004</v>
      </c>
      <c r="K60" s="14">
        <v>345.67984319999925</v>
      </c>
      <c r="L60" s="26">
        <v>1931.2688263999987</v>
      </c>
    </row>
    <row r="63" spans="1:12" x14ac:dyDescent="0.25">
      <c r="A63" s="3" t="s">
        <v>36</v>
      </c>
      <c r="B63" s="34" t="s">
        <v>37</v>
      </c>
      <c r="C63" s="4" t="s">
        <v>0</v>
      </c>
      <c r="D63" s="4" t="s">
        <v>1</v>
      </c>
      <c r="E63" s="4" t="s">
        <v>2</v>
      </c>
      <c r="F63" s="19" t="s">
        <v>3</v>
      </c>
      <c r="G63" s="21" t="s">
        <v>4</v>
      </c>
      <c r="H63" s="20" t="s">
        <v>5</v>
      </c>
      <c r="I63" s="4" t="s">
        <v>6</v>
      </c>
      <c r="J63" s="4" t="s">
        <v>7</v>
      </c>
      <c r="K63" s="19" t="s">
        <v>8</v>
      </c>
      <c r="L63" s="21" t="s">
        <v>9</v>
      </c>
    </row>
    <row r="64" spans="1:12" x14ac:dyDescent="0.25">
      <c r="A64" s="5" t="s">
        <v>30</v>
      </c>
      <c r="B64" s="5"/>
      <c r="C64" s="6"/>
      <c r="D64" s="6"/>
      <c r="E64" s="6"/>
      <c r="F64" s="6"/>
      <c r="G64" s="22"/>
      <c r="H64" s="6"/>
      <c r="I64" s="6"/>
      <c r="J64" s="6"/>
      <c r="K64" s="6"/>
      <c r="L64" s="22"/>
    </row>
    <row r="65" spans="1:12" x14ac:dyDescent="0.25">
      <c r="A65" s="7" t="s">
        <v>14</v>
      </c>
      <c r="B65" s="7" t="s">
        <v>42</v>
      </c>
      <c r="C65" s="15">
        <f t="shared" ref="C65:L65" si="0">C32/C4</f>
        <v>0.17501143228194901</v>
      </c>
      <c r="D65" s="15">
        <f t="shared" si="0"/>
        <v>0.11059591789733919</v>
      </c>
      <c r="E65" s="15">
        <f t="shared" si="0"/>
        <v>0.13045371001653019</v>
      </c>
      <c r="F65" s="15">
        <f t="shared" si="0"/>
        <v>0.13439646094924518</v>
      </c>
      <c r="G65" s="29">
        <f t="shared" si="0"/>
        <v>0.13805486810623643</v>
      </c>
      <c r="H65" s="15">
        <f t="shared" si="0"/>
        <v>0.15309203061638399</v>
      </c>
      <c r="I65" s="15">
        <f t="shared" si="0"/>
        <v>6.7080557681275743E-2</v>
      </c>
      <c r="J65" s="15">
        <f t="shared" si="0"/>
        <v>0.11916814676011682</v>
      </c>
      <c r="K65" s="15">
        <f t="shared" si="0"/>
        <v>9.8676759965506788E-2</v>
      </c>
      <c r="L65" s="29">
        <f t="shared" si="0"/>
        <v>0.11008982804506506</v>
      </c>
    </row>
    <row r="66" spans="1:12" x14ac:dyDescent="0.25">
      <c r="A66" s="7" t="s">
        <v>15</v>
      </c>
      <c r="B66" s="7" t="s">
        <v>42</v>
      </c>
      <c r="C66" s="15">
        <f t="shared" ref="C66:L66" si="1">C33/C5</f>
        <v>0.11803239356062727</v>
      </c>
      <c r="D66" s="15">
        <f t="shared" si="1"/>
        <v>6.8246065776283338E-2</v>
      </c>
      <c r="E66" s="15">
        <f t="shared" si="1"/>
        <v>7.1456795785375615E-2</v>
      </c>
      <c r="F66" s="15">
        <f t="shared" si="1"/>
        <v>0.11273642855463015</v>
      </c>
      <c r="G66" s="29">
        <f t="shared" si="1"/>
        <v>9.3723473634103452E-2</v>
      </c>
      <c r="H66" s="15">
        <f t="shared" si="1"/>
        <v>0.11238487627604812</v>
      </c>
      <c r="I66" s="15">
        <f t="shared" si="1"/>
        <v>5.2597996396962748E-2</v>
      </c>
      <c r="J66" s="15">
        <f t="shared" si="1"/>
        <v>6.7089718835679837E-2</v>
      </c>
      <c r="K66" s="15">
        <f t="shared" si="1"/>
        <v>8.3144332414077066E-2</v>
      </c>
      <c r="L66" s="29">
        <f t="shared" si="1"/>
        <v>7.9606081429087219E-2</v>
      </c>
    </row>
    <row r="67" spans="1:12" x14ac:dyDescent="0.25">
      <c r="A67" s="7" t="s">
        <v>16</v>
      </c>
      <c r="B67" s="7" t="s">
        <v>42</v>
      </c>
      <c r="C67" s="15">
        <f t="shared" ref="C67:L67" si="2">C34/C6</f>
        <v>1.7813251808683442E-2</v>
      </c>
      <c r="D67" s="15">
        <f t="shared" si="2"/>
        <v>4.3260660333933158E-2</v>
      </c>
      <c r="E67" s="15">
        <f t="shared" si="2"/>
        <v>6.4659963239269203E-2</v>
      </c>
      <c r="F67" s="15">
        <f t="shared" si="2"/>
        <v>2.7654612933950492E-2</v>
      </c>
      <c r="G67" s="29">
        <f t="shared" si="2"/>
        <v>3.8268140742694461E-2</v>
      </c>
      <c r="H67" s="15">
        <f t="shared" si="2"/>
        <v>3.2669733918793513E-2</v>
      </c>
      <c r="I67" s="15">
        <f t="shared" si="2"/>
        <v>4.9791640879646826E-2</v>
      </c>
      <c r="J67" s="15">
        <f t="shared" si="2"/>
        <v>3.6384473431303126E-2</v>
      </c>
      <c r="K67" s="15">
        <f t="shared" si="2"/>
        <v>-6.2551916077927427E-2</v>
      </c>
      <c r="L67" s="29">
        <f t="shared" si="2"/>
        <v>1.4028211896934296E-2</v>
      </c>
    </row>
    <row r="68" spans="1:12" x14ac:dyDescent="0.25">
      <c r="A68" s="7" t="s">
        <v>17</v>
      </c>
      <c r="B68" s="7" t="s">
        <v>42</v>
      </c>
      <c r="C68" s="15">
        <f t="shared" ref="C68:L68" si="3">C35/C7</f>
        <v>7.8877799613333049E-2</v>
      </c>
      <c r="D68" s="15">
        <f t="shared" si="3"/>
        <v>5.2241531933203578E-2</v>
      </c>
      <c r="E68" s="15">
        <f t="shared" si="3"/>
        <v>9.2526342444802234E-2</v>
      </c>
      <c r="F68" s="15">
        <f t="shared" si="3"/>
        <v>9.4288624241852984E-2</v>
      </c>
      <c r="G68" s="29">
        <f t="shared" si="3"/>
        <v>7.9916777982554699E-2</v>
      </c>
      <c r="H68" s="15">
        <f t="shared" si="3"/>
        <v>7.1943626663181007E-2</v>
      </c>
      <c r="I68" s="15">
        <f t="shared" si="3"/>
        <v>1.9949168679114768E-2</v>
      </c>
      <c r="J68" s="15">
        <f t="shared" si="3"/>
        <v>6.3672238986969151E-2</v>
      </c>
      <c r="K68" s="15">
        <f t="shared" si="3"/>
        <v>5.9306825284625601E-2</v>
      </c>
      <c r="L68" s="29">
        <f t="shared" si="3"/>
        <v>5.3242758090047332E-2</v>
      </c>
    </row>
    <row r="69" spans="1:12" x14ac:dyDescent="0.25">
      <c r="A69" s="9" t="s">
        <v>32</v>
      </c>
      <c r="B69" s="9"/>
      <c r="C69" s="16">
        <f t="shared" ref="C69:L69" si="4">C37/C9</f>
        <v>9.8831129444477125E-2</v>
      </c>
      <c r="D69" s="16">
        <f t="shared" si="4"/>
        <v>6.5227734088332268E-2</v>
      </c>
      <c r="E69" s="16">
        <f t="shared" si="4"/>
        <v>8.4494771616390255E-2</v>
      </c>
      <c r="F69" s="16">
        <f t="shared" si="4"/>
        <v>9.7402542261358374E-2</v>
      </c>
      <c r="G69" s="30">
        <f t="shared" si="4"/>
        <v>8.6918304301062455E-2</v>
      </c>
      <c r="H69" s="16">
        <f t="shared" si="4"/>
        <v>9.7366255628040063E-2</v>
      </c>
      <c r="I69" s="16">
        <f t="shared" si="4"/>
        <v>4.769201764226709E-2</v>
      </c>
      <c r="J69" s="16">
        <f t="shared" si="4"/>
        <v>6.8742779968007886E-2</v>
      </c>
      <c r="K69" s="16">
        <f t="shared" si="4"/>
        <v>5.6203617968070371E-2</v>
      </c>
      <c r="L69" s="30">
        <f t="shared" si="4"/>
        <v>6.7351502437748595E-2</v>
      </c>
    </row>
    <row r="70" spans="1:12" x14ac:dyDescent="0.25">
      <c r="B70" s="7"/>
      <c r="C70" s="11"/>
      <c r="D70" s="11"/>
      <c r="E70" s="11"/>
      <c r="F70" s="11"/>
      <c r="G70" s="24"/>
      <c r="H70" s="11"/>
      <c r="I70" s="11"/>
      <c r="J70" s="11"/>
      <c r="K70" s="11"/>
      <c r="L70" s="24"/>
    </row>
    <row r="71" spans="1:12" x14ac:dyDescent="0.25">
      <c r="A71" s="7" t="s">
        <v>18</v>
      </c>
      <c r="B71" s="7" t="s">
        <v>42</v>
      </c>
      <c r="C71" s="15">
        <f t="shared" ref="C71:L71" si="5">C39/C11</f>
        <v>6.2334281834055517E-2</v>
      </c>
      <c r="D71" s="15">
        <f t="shared" si="5"/>
        <v>5.1502680074108735E-2</v>
      </c>
      <c r="E71" s="15">
        <f t="shared" si="5"/>
        <v>7.6057512580876868E-2</v>
      </c>
      <c r="F71" s="15">
        <f t="shared" si="5"/>
        <v>6.106421714664003E-2</v>
      </c>
      <c r="G71" s="29">
        <f t="shared" si="5"/>
        <v>6.2670523800331251E-2</v>
      </c>
      <c r="H71" s="15">
        <f t="shared" si="5"/>
        <v>7.3726088721142918E-2</v>
      </c>
      <c r="I71" s="15">
        <f t="shared" si="5"/>
        <v>0.1068810349192246</v>
      </c>
      <c r="J71" s="15">
        <f t="shared" si="5"/>
        <v>0.10883975479212651</v>
      </c>
      <c r="K71" s="15">
        <f t="shared" si="5"/>
        <v>0.1115211572684723</v>
      </c>
      <c r="L71" s="29">
        <f t="shared" si="5"/>
        <v>9.9942951474638025E-2</v>
      </c>
    </row>
    <row r="72" spans="1:12" x14ac:dyDescent="0.25">
      <c r="A72" s="7" t="s">
        <v>19</v>
      </c>
      <c r="B72" s="7" t="s">
        <v>42</v>
      </c>
      <c r="C72" s="15">
        <f t="shared" ref="C72:L72" si="6">C40/C12</f>
        <v>0.15033759667485508</v>
      </c>
      <c r="D72" s="15">
        <f t="shared" si="6"/>
        <v>0.12623457927242587</v>
      </c>
      <c r="E72" s="15">
        <f t="shared" si="6"/>
        <v>0.13325640589553131</v>
      </c>
      <c r="F72" s="15">
        <f t="shared" si="6"/>
        <v>0.12360562602333425</v>
      </c>
      <c r="G72" s="29">
        <f t="shared" si="6"/>
        <v>0.13346112652217434</v>
      </c>
      <c r="H72" s="15">
        <f t="shared" si="6"/>
        <v>0.14551945346726888</v>
      </c>
      <c r="I72" s="15">
        <f t="shared" si="6"/>
        <v>0.12741746604939477</v>
      </c>
      <c r="J72" s="15">
        <f t="shared" si="6"/>
        <v>0.14182363949159885</v>
      </c>
      <c r="K72" s="15">
        <f t="shared" si="6"/>
        <v>0.13089724195249497</v>
      </c>
      <c r="L72" s="29">
        <f t="shared" si="6"/>
        <v>0.13661186407459139</v>
      </c>
    </row>
    <row r="73" spans="1:12" x14ac:dyDescent="0.25">
      <c r="A73" s="7" t="s">
        <v>20</v>
      </c>
      <c r="B73" s="7" t="s">
        <v>42</v>
      </c>
      <c r="C73" s="15">
        <f t="shared" ref="C73:L73" si="7">C41/C13</f>
        <v>0.1535920133016713</v>
      </c>
      <c r="D73" s="15">
        <f t="shared" si="7"/>
        <v>0.20340568501382422</v>
      </c>
      <c r="E73" s="15">
        <f t="shared" si="7"/>
        <v>0.17535456380190931</v>
      </c>
      <c r="F73" s="15">
        <f t="shared" si="7"/>
        <v>7.2690095042826516E-2</v>
      </c>
      <c r="G73" s="29">
        <f t="shared" si="7"/>
        <v>0.15116666155704309</v>
      </c>
      <c r="H73" s="15">
        <f t="shared" si="7"/>
        <v>0.16035835540084389</v>
      </c>
      <c r="I73" s="15">
        <f t="shared" si="7"/>
        <v>0.14112554228314567</v>
      </c>
      <c r="J73" s="15">
        <f t="shared" si="7"/>
        <v>0.14348541262678893</v>
      </c>
      <c r="K73" s="15">
        <f t="shared" si="7"/>
        <v>2.2746334441431374E-2</v>
      </c>
      <c r="L73" s="29">
        <f t="shared" si="7"/>
        <v>0.11940298725834018</v>
      </c>
    </row>
    <row r="74" spans="1:12" x14ac:dyDescent="0.25">
      <c r="A74" s="9" t="s">
        <v>32</v>
      </c>
      <c r="B74" s="9"/>
      <c r="C74" s="16">
        <f t="shared" ref="C74:L74" si="8">C43/C14</f>
        <v>0.12334908678616462</v>
      </c>
      <c r="D74" s="16">
        <f t="shared" si="8"/>
        <v>0.1118612643510047</v>
      </c>
      <c r="E74" s="16">
        <f t="shared" si="8"/>
        <v>0.12112588357249077</v>
      </c>
      <c r="F74" s="16">
        <f t="shared" si="8"/>
        <v>9.9292196298405688E-2</v>
      </c>
      <c r="G74" s="30">
        <f t="shared" si="8"/>
        <v>0.1137975983357411</v>
      </c>
      <c r="H74" s="16">
        <f t="shared" si="8"/>
        <v>0.12456881662682545</v>
      </c>
      <c r="I74" s="16">
        <f t="shared" si="8"/>
        <v>0.12244747483109443</v>
      </c>
      <c r="J74" s="16">
        <f t="shared" si="8"/>
        <v>0.13183277780855629</v>
      </c>
      <c r="K74" s="16">
        <f t="shared" si="8"/>
        <v>0.11330419513814252</v>
      </c>
      <c r="L74" s="30">
        <f t="shared" si="8"/>
        <v>0.1230201030488214</v>
      </c>
    </row>
    <row r="75" spans="1:12" x14ac:dyDescent="0.25">
      <c r="C75" s="11"/>
      <c r="D75" s="11"/>
      <c r="E75" s="11"/>
      <c r="F75" s="11"/>
      <c r="G75" s="24"/>
      <c r="H75" s="11"/>
      <c r="I75" s="11"/>
      <c r="J75" s="11"/>
      <c r="K75" s="11"/>
      <c r="L75" s="24"/>
    </row>
    <row r="76" spans="1:12" x14ac:dyDescent="0.25">
      <c r="A76" s="7" t="s">
        <v>11</v>
      </c>
      <c r="B76" s="33" t="s">
        <v>40</v>
      </c>
      <c r="C76" s="15">
        <f t="shared" ref="C76:L76" si="9">C45/C16</f>
        <v>-0.44403272958206291</v>
      </c>
      <c r="D76" s="15">
        <f t="shared" si="9"/>
        <v>-6.9708841073291672E-2</v>
      </c>
      <c r="E76" s="15">
        <f t="shared" si="9"/>
        <v>-5.2305478916768289E-2</v>
      </c>
      <c r="F76" s="15">
        <f t="shared" si="9"/>
        <v>-0.43139904365262954</v>
      </c>
      <c r="G76" s="29">
        <f t="shared" si="9"/>
        <v>-0.1943705335251891</v>
      </c>
      <c r="H76" s="15">
        <f t="shared" si="9"/>
        <v>-0.19313786547790746</v>
      </c>
      <c r="I76" s="15">
        <f t="shared" si="9"/>
        <v>-3.5164350093415432E-2</v>
      </c>
      <c r="J76" s="15">
        <f t="shared" si="9"/>
        <v>-2.429439277458189E-2</v>
      </c>
      <c r="K76" s="15">
        <f t="shared" si="9"/>
        <v>-3.3427616353822777E-3</v>
      </c>
      <c r="L76" s="29">
        <f t="shared" si="9"/>
        <v>-5.2688038030463534E-2</v>
      </c>
    </row>
    <row r="77" spans="1:12" x14ac:dyDescent="0.25">
      <c r="A77" s="7" t="s">
        <v>12</v>
      </c>
      <c r="B77" s="7" t="s">
        <v>42</v>
      </c>
      <c r="C77" s="15">
        <f t="shared" ref="C77:L77" si="10">C46/C17</f>
        <v>0.14643059141449172</v>
      </c>
      <c r="D77" s="15">
        <f t="shared" si="10"/>
        <v>0.14450890854122239</v>
      </c>
      <c r="E77" s="15">
        <f t="shared" si="10"/>
        <v>9.754394006536872E-2</v>
      </c>
      <c r="F77" s="15">
        <f t="shared" si="10"/>
        <v>0.15357129315412749</v>
      </c>
      <c r="G77" s="29">
        <f t="shared" si="10"/>
        <v>0.13820839679750369</v>
      </c>
      <c r="H77" s="15">
        <f t="shared" si="10"/>
        <v>0.12931256610543343</v>
      </c>
      <c r="I77" s="15">
        <f t="shared" si="10"/>
        <v>0.1336949676751456</v>
      </c>
      <c r="J77" s="15">
        <f t="shared" si="10"/>
        <v>5.0360947027495488E-2</v>
      </c>
      <c r="K77" s="15">
        <f t="shared" si="10"/>
        <v>0.12117537573599466</v>
      </c>
      <c r="L77" s="29">
        <f t="shared" si="10"/>
        <v>0.1140153195921904</v>
      </c>
    </row>
    <row r="78" spans="1:12" x14ac:dyDescent="0.25">
      <c r="A78" s="9" t="s">
        <v>32</v>
      </c>
      <c r="B78" s="9"/>
      <c r="C78" s="16">
        <f t="shared" ref="C78:L78" si="11">C50/C18</f>
        <v>0.13307093576161683</v>
      </c>
      <c r="D78" s="16">
        <f t="shared" si="11"/>
        <v>0.19142649380841129</v>
      </c>
      <c r="E78" s="16">
        <f t="shared" si="11"/>
        <v>0.13255585262008665</v>
      </c>
      <c r="F78" s="16">
        <f t="shared" si="11"/>
        <v>0.18999350053353034</v>
      </c>
      <c r="G78" s="30">
        <f t="shared" si="11"/>
        <v>0.16049871585582245</v>
      </c>
      <c r="H78" s="16">
        <f t="shared" si="11"/>
        <v>0.19960400185438198</v>
      </c>
      <c r="I78" s="16">
        <f t="shared" si="11"/>
        <v>0.20817049885577266</v>
      </c>
      <c r="J78" s="16">
        <f t="shared" si="11"/>
        <v>0.22963258126447056</v>
      </c>
      <c r="K78" s="16">
        <f t="shared" si="11"/>
        <v>0.25042283513677427</v>
      </c>
      <c r="L78" s="30">
        <f t="shared" si="11"/>
        <v>0.22302204116040567</v>
      </c>
    </row>
    <row r="79" spans="1:12" ht="3.5" customHeight="1" x14ac:dyDescent="0.25">
      <c r="A79" s="7"/>
      <c r="B79" s="7"/>
      <c r="C79" s="17"/>
      <c r="D79" s="17"/>
      <c r="E79" s="17"/>
      <c r="F79" s="17"/>
      <c r="G79" s="29"/>
      <c r="H79" s="17"/>
      <c r="I79" s="17"/>
      <c r="J79" s="17"/>
      <c r="K79" s="17"/>
      <c r="L79" s="29"/>
    </row>
    <row r="80" spans="1:12" ht="23" x14ac:dyDescent="0.25">
      <c r="A80" s="9" t="s">
        <v>33</v>
      </c>
      <c r="B80" s="9"/>
      <c r="C80" s="16">
        <f t="shared" ref="C80:L80" si="12">(C50-C47-C48)/C18</f>
        <v>5.4881812074203368E-2</v>
      </c>
      <c r="D80" s="16">
        <f t="shared" si="12"/>
        <v>7.1944072843632745E-2</v>
      </c>
      <c r="E80" s="16">
        <f t="shared" si="12"/>
        <v>4.6519902623997238E-2</v>
      </c>
      <c r="F80" s="16">
        <f t="shared" si="12"/>
        <v>6.6995988135916854E-2</v>
      </c>
      <c r="G80" s="30">
        <f t="shared" si="12"/>
        <v>5.9759813560280435E-2</v>
      </c>
      <c r="H80" s="16">
        <f t="shared" si="12"/>
        <v>9.080120904264255E-2</v>
      </c>
      <c r="I80" s="16">
        <f t="shared" si="12"/>
        <v>0.10570384696584306</v>
      </c>
      <c r="J80" s="16">
        <f t="shared" si="12"/>
        <v>3.0343471471425167E-2</v>
      </c>
      <c r="K80" s="16">
        <f t="shared" si="12"/>
        <v>9.8378579671400249E-2</v>
      </c>
      <c r="L80" s="30">
        <f t="shared" si="12"/>
        <v>8.5103000958720004E-2</v>
      </c>
    </row>
    <row r="81" spans="1:12" x14ac:dyDescent="0.25">
      <c r="C81" s="11"/>
      <c r="D81" s="11"/>
      <c r="E81" s="11"/>
      <c r="F81" s="11"/>
      <c r="G81" s="24"/>
      <c r="H81" s="11"/>
      <c r="I81" s="11"/>
      <c r="J81" s="11"/>
      <c r="K81" s="11"/>
      <c r="L81" s="24"/>
    </row>
    <row r="82" spans="1:12" x14ac:dyDescent="0.25">
      <c r="A82" s="7" t="s">
        <v>21</v>
      </c>
      <c r="B82" s="7" t="s">
        <v>41</v>
      </c>
      <c r="C82" s="15">
        <f t="shared" ref="C82:L82" si="13">C52/C20</f>
        <v>1.6696588252659458E-2</v>
      </c>
      <c r="D82" s="15">
        <f t="shared" si="13"/>
        <v>8.6862927109578797E-2</v>
      </c>
      <c r="E82" s="15">
        <f t="shared" si="13"/>
        <v>7.4073637896759761E-2</v>
      </c>
      <c r="F82" s="15">
        <f t="shared" si="13"/>
        <v>5.4985549321248474E-2</v>
      </c>
      <c r="G82" s="29">
        <f t="shared" si="13"/>
        <v>6.2313312629666426E-2</v>
      </c>
      <c r="H82" s="15">
        <f t="shared" si="13"/>
        <v>3.6773603376610939E-2</v>
      </c>
      <c r="I82" s="15">
        <f t="shared" si="13"/>
        <v>8.5189281388855523E-2</v>
      </c>
      <c r="J82" s="15">
        <f t="shared" si="13"/>
        <v>7.4123729590136481E-2</v>
      </c>
      <c r="K82" s="15">
        <f t="shared" si="13"/>
        <v>4.6559191477056422E-2</v>
      </c>
      <c r="L82" s="29">
        <f t="shared" si="13"/>
        <v>6.4229519066824087E-2</v>
      </c>
    </row>
    <row r="83" spans="1:12" x14ac:dyDescent="0.25">
      <c r="A83" s="7" t="s">
        <v>22</v>
      </c>
      <c r="B83" s="7" t="s">
        <v>41</v>
      </c>
      <c r="C83" s="15">
        <f t="shared" ref="C83:L83" si="14">C53/C21</f>
        <v>-0.35919625694048324</v>
      </c>
      <c r="D83" s="15">
        <f t="shared" si="14"/>
        <v>0.24816647379894793</v>
      </c>
      <c r="E83" s="15">
        <f t="shared" si="14"/>
        <v>-0.11849639953525187</v>
      </c>
      <c r="F83" s="15">
        <f t="shared" si="14"/>
        <v>-0.40054798164902289</v>
      </c>
      <c r="G83" s="29">
        <f t="shared" si="14"/>
        <v>-9.7557395431114979E-3</v>
      </c>
      <c r="H83" s="15">
        <f t="shared" si="14"/>
        <v>-0.3366937578822804</v>
      </c>
      <c r="I83" s="15">
        <f t="shared" si="14"/>
        <v>0.28204589690554188</v>
      </c>
      <c r="J83" s="15">
        <f t="shared" si="14"/>
        <v>-3.2763796996508165E-2</v>
      </c>
      <c r="K83" s="15">
        <f t="shared" si="14"/>
        <v>-0.24442894338550264</v>
      </c>
      <c r="L83" s="29">
        <f t="shared" si="14"/>
        <v>4.5833420418668426E-2</v>
      </c>
    </row>
    <row r="84" spans="1:12" x14ac:dyDescent="0.25">
      <c r="A84" s="7" t="s">
        <v>23</v>
      </c>
      <c r="B84" s="7" t="s">
        <v>41</v>
      </c>
      <c r="C84" s="15">
        <f t="shared" ref="C84:L84" si="15">C54/C22</f>
        <v>0.1762076847361001</v>
      </c>
      <c r="D84" s="15">
        <f t="shared" si="15"/>
        <v>0.28434555978051429</v>
      </c>
      <c r="E84" s="15">
        <f t="shared" si="15"/>
        <v>-0.104392273982595</v>
      </c>
      <c r="F84" s="15">
        <f t="shared" si="15"/>
        <v>-2.4850078025814653</v>
      </c>
      <c r="G84" s="29">
        <f t="shared" si="15"/>
        <v>0.11150218168654855</v>
      </c>
      <c r="H84" s="15">
        <f t="shared" si="15"/>
        <v>0.20368566371754851</v>
      </c>
      <c r="I84" s="15">
        <f t="shared" si="15"/>
        <v>0.27070864538286105</v>
      </c>
      <c r="J84" s="15">
        <f t="shared" si="15"/>
        <v>-0.10488811507236245</v>
      </c>
      <c r="K84" s="15">
        <f t="shared" si="15"/>
        <v>-6.6897128294939563</v>
      </c>
      <c r="L84" s="29">
        <f t="shared" si="15"/>
        <v>0.10867053291866377</v>
      </c>
    </row>
    <row r="85" spans="1:12" x14ac:dyDescent="0.25">
      <c r="A85" s="9" t="s">
        <v>32</v>
      </c>
      <c r="B85" s="9"/>
      <c r="C85" s="16">
        <f t="shared" ref="C85:L85" si="16">C56/C23</f>
        <v>-0.18239356364814693</v>
      </c>
      <c r="D85" s="16">
        <f t="shared" si="16"/>
        <v>0.22282547701244856</v>
      </c>
      <c r="E85" s="16">
        <f t="shared" si="16"/>
        <v>-5.1086232583887101E-2</v>
      </c>
      <c r="F85" s="16">
        <f t="shared" si="16"/>
        <v>-0.24380157087713006</v>
      </c>
      <c r="G85" s="30">
        <f t="shared" si="16"/>
        <v>1.7970143297305674E-2</v>
      </c>
      <c r="H85" s="16">
        <f t="shared" si="16"/>
        <v>-0.12107216171521415</v>
      </c>
      <c r="I85" s="16">
        <f t="shared" si="16"/>
        <v>0.2341775125417403</v>
      </c>
      <c r="J85" s="16">
        <f t="shared" si="16"/>
        <v>3.2324097287584883E-3</v>
      </c>
      <c r="K85" s="16">
        <f t="shared" si="16"/>
        <v>-0.15642112139377432</v>
      </c>
      <c r="L85" s="30">
        <f t="shared" si="16"/>
        <v>5.6116221189305975E-2</v>
      </c>
    </row>
    <row r="86" spans="1:12" x14ac:dyDescent="0.25">
      <c r="G86" s="25"/>
      <c r="L86" s="25"/>
    </row>
    <row r="87" spans="1:12" x14ac:dyDescent="0.25">
      <c r="A87" s="13" t="s">
        <v>24</v>
      </c>
      <c r="B87" s="13"/>
      <c r="C87" s="18">
        <f t="shared" ref="C87:L87" si="17">C60/C27</f>
        <v>4.7207549858209269E-2</v>
      </c>
      <c r="D87" s="18">
        <f t="shared" si="17"/>
        <v>0.15399767210173937</v>
      </c>
      <c r="E87" s="18">
        <f t="shared" si="17"/>
        <v>6.2151502684675064E-2</v>
      </c>
      <c r="F87" s="18">
        <f t="shared" si="17"/>
        <v>4.6952899186952238E-2</v>
      </c>
      <c r="G87" s="32">
        <f t="shared" si="17"/>
        <v>8.2470282419586677E-2</v>
      </c>
      <c r="H87" s="18">
        <f t="shared" si="17"/>
        <v>7.7188333839034159E-2</v>
      </c>
      <c r="I87" s="18">
        <f t="shared" si="17"/>
        <v>0.15499586891485978</v>
      </c>
      <c r="J87" s="18">
        <f t="shared" si="17"/>
        <v>8.9633150376341147E-2</v>
      </c>
      <c r="K87" s="18">
        <f t="shared" si="17"/>
        <v>7.5128055263757279E-2</v>
      </c>
      <c r="L87" s="32">
        <f t="shared" si="17"/>
        <v>0.10255013586211136</v>
      </c>
    </row>
    <row r="88" spans="1:12" ht="4.5" customHeight="1" x14ac:dyDescent="0.25">
      <c r="G88" s="25"/>
      <c r="L88" s="25"/>
    </row>
    <row r="89" spans="1:12" ht="10.5" customHeight="1" x14ac:dyDescent="0.25">
      <c r="A89" s="13" t="s">
        <v>34</v>
      </c>
      <c r="B89" s="13"/>
      <c r="C89" s="18">
        <f t="shared" ref="C89:L89" si="18">(C60-C47-C48)/C27</f>
        <v>2.7101269142902583E-2</v>
      </c>
      <c r="D89" s="18">
        <f t="shared" si="18"/>
        <v>0.13574911962255062</v>
      </c>
      <c r="E89" s="18">
        <f t="shared" si="18"/>
        <v>4.315889248926362E-2</v>
      </c>
      <c r="F89" s="18">
        <f t="shared" si="18"/>
        <v>1.6835232893646374E-2</v>
      </c>
      <c r="G89" s="31">
        <f t="shared" si="18"/>
        <v>6.083657541834768E-2</v>
      </c>
      <c r="H89" s="18">
        <f t="shared" si="18"/>
        <v>5.179711731484557E-2</v>
      </c>
      <c r="I89" s="18">
        <f t="shared" si="18"/>
        <v>0.13807389217182242</v>
      </c>
      <c r="J89" s="18">
        <f t="shared" si="18"/>
        <v>5.3749062515906304E-2</v>
      </c>
      <c r="K89" s="18">
        <f t="shared" si="18"/>
        <v>3.5085817655564261E-2</v>
      </c>
      <c r="L89" s="31">
        <f t="shared" si="18"/>
        <v>7.3774566734969529E-2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20FC9E508F2B45A9C09D4177BD2098" ma:contentTypeVersion="21" ma:contentTypeDescription="Create a new document." ma:contentTypeScope="" ma:versionID="75fc9bf1fbba4c87b0db63a3ef04bc84">
  <xsd:schema xmlns:xsd="http://www.w3.org/2001/XMLSchema" xmlns:xs="http://www.w3.org/2001/XMLSchema" xmlns:p="http://schemas.microsoft.com/office/2006/metadata/properties" xmlns:ns2="99c5a509-2cd3-423a-97d7-8ba58fcedf84" xmlns:ns3="7704d081-ac14-4ad5-8533-f6ef6427efdb" targetNamespace="http://schemas.microsoft.com/office/2006/metadata/properties" ma:root="true" ma:fieldsID="3939bafe6fa4f80af3bd9711c8a24438" ns2:_="" ns3:_="">
    <xsd:import namespace="99c5a509-2cd3-423a-97d7-8ba58fcedf84"/>
    <xsd:import namespace="7704d081-ac14-4ad5-8533-f6ef6427efd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3:TaxKeywordTaxHTField"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c5a509-2cd3-423a-97d7-8ba58fced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5621b5a-94fc-4332-8229-c3390f8a698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04d081-ac14-4ad5-8533-f6ef6427efd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e70eca9-bbb8-45dc-a05b-d3b38ee6d1d5}" ma:internalName="TaxCatchAll" ma:showField="CatchAllData" ma:web="7704d081-ac14-4ad5-8533-f6ef6427efdb">
      <xsd:complexType>
        <xsd:complexContent>
          <xsd:extension base="dms:MultiChoiceLookup">
            <xsd:sequence>
              <xsd:element name="Value" type="dms:Lookup" maxOccurs="unbounded" minOccurs="0" nillable="true"/>
            </xsd:sequence>
          </xsd:extension>
        </xsd:complexContent>
      </xsd:complexType>
    </xsd:element>
    <xsd:element name="TaxKeywordTaxHTField" ma:index="26" nillable="true" ma:taxonomy="true" ma:internalName="TaxKeywordTaxHTField" ma:taxonomyFieldName="TaxKeyword" ma:displayName="Enterprise Keywords" ma:fieldId="{23f27201-bee3-471e-b2e7-b64fd8b7ca38}" ma:taxonomyMulti="true" ma:sspId="45621b5a-94fc-4332-8229-c3390f8a6985"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7704d081-ac14-4ad5-8533-f6ef6427efdb">
      <Terms xmlns="http://schemas.microsoft.com/office/infopath/2007/PartnerControls"/>
    </TaxKeywordTaxHTField>
    <lcf76f155ced4ddcb4097134ff3c332f xmlns="99c5a509-2cd3-423a-97d7-8ba58fcedf84">
      <Terms xmlns="http://schemas.microsoft.com/office/infopath/2007/PartnerControls"/>
    </lcf76f155ced4ddcb4097134ff3c332f>
    <TaxCatchAll xmlns="7704d081-ac14-4ad5-8533-f6ef6427efdb" xsi:nil="true"/>
  </documentManagement>
</p:properties>
</file>

<file path=customXml/itemProps1.xml><?xml version="1.0" encoding="utf-8"?>
<ds:datastoreItem xmlns:ds="http://schemas.openxmlformats.org/officeDocument/2006/customXml" ds:itemID="{927D3C80-8E73-46D2-AA66-B4A2DD41AA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c5a509-2cd3-423a-97d7-8ba58fcedf84"/>
    <ds:schemaRef ds:uri="7704d081-ac14-4ad5-8533-f6ef6427ef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D639F8-57FD-4E1B-946B-D76CA8D65BEB}">
  <ds:schemaRefs>
    <ds:schemaRef ds:uri="http://schemas.microsoft.com/sharepoint/v3/contenttype/forms"/>
  </ds:schemaRefs>
</ds:datastoreItem>
</file>

<file path=customXml/itemProps3.xml><?xml version="1.0" encoding="utf-8"?>
<ds:datastoreItem xmlns:ds="http://schemas.openxmlformats.org/officeDocument/2006/customXml" ds:itemID="{96EB741D-B744-4498-9871-02130E58E771}">
  <ds:schemaRefs>
    <ds:schemaRef ds:uri="http://schemas.microsoft.com/office/2006/metadata/properties"/>
    <ds:schemaRef ds:uri="http://schemas.microsoft.com/office/infopath/2007/PartnerControls"/>
    <ds:schemaRef ds:uri="7704d081-ac14-4ad5-8533-f6ef6427efdb"/>
    <ds:schemaRef ds:uri="99c5a509-2cd3-423a-97d7-8ba58fcedf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2024_25 by quarter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Häger</dc:creator>
  <cp:lastModifiedBy>Anna Vilogorac</cp:lastModifiedBy>
  <dcterms:created xsi:type="dcterms:W3CDTF">2026-03-24T16:05:42Z</dcterms:created>
  <dcterms:modified xsi:type="dcterms:W3CDTF">2026-03-26T15:43:05Z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MediaServiceImageTags">
    <vt:lpwstr/>
  </property>
  <property fmtid="{D5CDD505-2E9C-101B-9397-08002B2CF9AE}" pid="4" name="ContentTypeId">
    <vt:lpwstr>0x0101000820FC9E508F2B45A9C09D4177BD2098</vt:lpwstr>
  </property>
</Properties>
</file>