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premgoyal/Physitrack Dropbox/Prem Goyal/conf Finance/Quarterly reporting/2025/Q4/Published Files/English/"/>
    </mc:Choice>
  </mc:AlternateContent>
  <xr:revisionPtr revIDLastSave="0" documentId="13_ncr:1_{B2B2016C-FE5A-B644-92C6-ECA4F625370D}" xr6:coauthVersionLast="47" xr6:coauthVersionMax="47" xr10:uidLastSave="{00000000-0000-0000-0000-000000000000}"/>
  <bookViews>
    <workbookView xWindow="34200" yWindow="620" windowWidth="38400" windowHeight="19400" xr2:uid="{BC4E0A10-1AE5-EB4B-A170-C1BE1B13D956}"/>
  </bookViews>
  <sheets>
    <sheet name="FY22-FY25 Prior Comparativ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6" i="1" l="1"/>
  <c r="V36" i="1"/>
  <c r="R36" i="1"/>
  <c r="Q36" i="1"/>
  <c r="Q48" i="1" s="1"/>
  <c r="Z35" i="1"/>
  <c r="AA35" i="1" s="1"/>
  <c r="V35" i="1"/>
  <c r="R35" i="1"/>
  <c r="S35" i="1" s="1"/>
  <c r="T35" i="1" s="1"/>
  <c r="Q35" i="1"/>
  <c r="V34" i="1"/>
  <c r="V23" i="1"/>
  <c r="W23" i="1" s="1"/>
  <c r="Q23" i="1"/>
  <c r="Z21" i="1"/>
  <c r="O41" i="1"/>
  <c r="E41" i="1"/>
  <c r="Z19" i="1"/>
  <c r="Q19" i="1"/>
  <c r="V14" i="1"/>
  <c r="Z11" i="1"/>
  <c r="V11" i="1"/>
  <c r="V10" i="1"/>
  <c r="V6" i="1"/>
  <c r="O42" i="1"/>
  <c r="Z5" i="1"/>
  <c r="Y5" i="1"/>
  <c r="X5" i="1"/>
  <c r="W5" i="1"/>
  <c r="V5" i="1"/>
  <c r="R5" i="1"/>
  <c r="Q5" i="1"/>
  <c r="AC5" i="1"/>
  <c r="AB5" i="1"/>
  <c r="AA5" i="1"/>
  <c r="U5" i="1"/>
  <c r="T5" i="1"/>
  <c r="S5" i="1"/>
  <c r="M48" i="1"/>
  <c r="E48" i="1"/>
  <c r="R29" i="1"/>
  <c r="S29" i="1" s="1"/>
  <c r="T29" i="1" s="1"/>
  <c r="U29" i="1" s="1"/>
  <c r="Z26" i="1"/>
  <c r="R26" i="1"/>
  <c r="Q26" i="1"/>
  <c r="Q21" i="1"/>
  <c r="M41" i="1"/>
  <c r="K41" i="1"/>
  <c r="J41" i="1"/>
  <c r="L40" i="1"/>
  <c r="D40" i="1"/>
  <c r="C40" i="1"/>
  <c r="E52" i="1"/>
  <c r="Q40" i="1" l="1"/>
  <c r="Z40" i="1"/>
  <c r="M52" i="1"/>
  <c r="V21" i="1"/>
  <c r="W21" i="1" s="1"/>
  <c r="X21" i="1" s="1"/>
  <c r="Y21" i="1" s="1"/>
  <c r="F48" i="1"/>
  <c r="V37" i="1"/>
  <c r="W34" i="1"/>
  <c r="W6" i="1"/>
  <c r="F47" i="1"/>
  <c r="X23" i="1"/>
  <c r="Y23" i="1" s="1"/>
  <c r="F41" i="1"/>
  <c r="N41" i="1"/>
  <c r="R23" i="1"/>
  <c r="S23" i="1" s="1"/>
  <c r="T23" i="1" s="1"/>
  <c r="U23" i="1" s="1"/>
  <c r="Z23" i="1"/>
  <c r="AA23" i="1" s="1"/>
  <c r="AB23" i="1" s="1"/>
  <c r="AC23" i="1" s="1"/>
  <c r="I48" i="1"/>
  <c r="AB35" i="1"/>
  <c r="AC35" i="1" s="1"/>
  <c r="I47" i="1"/>
  <c r="I52" i="1"/>
  <c r="G41" i="1"/>
  <c r="M47" i="1"/>
  <c r="C52" i="1"/>
  <c r="Q14" i="1"/>
  <c r="Q52" i="1" s="1"/>
  <c r="K40" i="1"/>
  <c r="Y19" i="1"/>
  <c r="Y40" i="1" s="1"/>
  <c r="E47" i="1"/>
  <c r="AA26" i="1"/>
  <c r="AB26" i="1" s="1"/>
  <c r="AC26" i="1" s="1"/>
  <c r="V29" i="1"/>
  <c r="W29" i="1" s="1"/>
  <c r="X29" i="1" s="1"/>
  <c r="Y29" i="1" s="1"/>
  <c r="Q29" i="1"/>
  <c r="I41" i="1"/>
  <c r="AA21" i="1"/>
  <c r="AB21" i="1" s="1"/>
  <c r="AC21" i="1" s="1"/>
  <c r="Z29" i="1"/>
  <c r="AA29" i="1" s="1"/>
  <c r="AB29" i="1" s="1"/>
  <c r="AC29" i="1" s="1"/>
  <c r="V26" i="1"/>
  <c r="W26" i="1" s="1"/>
  <c r="X26" i="1" s="1"/>
  <c r="Y26" i="1" s="1"/>
  <c r="Q22" i="1"/>
  <c r="Q24" i="1" s="1"/>
  <c r="N42" i="1"/>
  <c r="N44" i="1"/>
  <c r="D46" i="1"/>
  <c r="R10" i="1"/>
  <c r="R21" i="1"/>
  <c r="S21" i="1" s="1"/>
  <c r="T21" i="1" s="1"/>
  <c r="U21" i="1" s="1"/>
  <c r="R22" i="1"/>
  <c r="Z22" i="1"/>
  <c r="R19" i="1"/>
  <c r="R40" i="1" s="1"/>
  <c r="V22" i="1"/>
  <c r="R6" i="1"/>
  <c r="O44" i="1"/>
  <c r="C41" i="1"/>
  <c r="Q20" i="1"/>
  <c r="Q41" i="1" s="1"/>
  <c r="D47" i="1"/>
  <c r="R11" i="1"/>
  <c r="E40" i="1"/>
  <c r="S19" i="1"/>
  <c r="S40" i="1" s="1"/>
  <c r="M40" i="1"/>
  <c r="AA19" i="1"/>
  <c r="AA40" i="1" s="1"/>
  <c r="D41" i="1"/>
  <c r="R20" i="1"/>
  <c r="L41" i="1"/>
  <c r="Z20" i="1"/>
  <c r="S26" i="1"/>
  <c r="T26" i="1" s="1"/>
  <c r="U26" i="1" s="1"/>
  <c r="U35" i="1"/>
  <c r="L46" i="1"/>
  <c r="Z10" i="1"/>
  <c r="O40" i="1"/>
  <c r="AC19" i="1"/>
  <c r="AC40" i="1" s="1"/>
  <c r="Q10" i="1"/>
  <c r="C47" i="1"/>
  <c r="Q11" i="1"/>
  <c r="Q47" i="1" s="1"/>
  <c r="Z34" i="1"/>
  <c r="V12" i="1"/>
  <c r="Z47" i="1"/>
  <c r="AA11" i="1"/>
  <c r="L42" i="1"/>
  <c r="Z6" i="1"/>
  <c r="M42" i="1"/>
  <c r="L47" i="1"/>
  <c r="W14" i="1"/>
  <c r="D52" i="1"/>
  <c r="L52" i="1"/>
  <c r="H52" i="1"/>
  <c r="R34" i="1"/>
  <c r="R48" i="1"/>
  <c r="S36" i="1"/>
  <c r="R14" i="1"/>
  <c r="Z14" i="1"/>
  <c r="V48" i="1"/>
  <c r="W36" i="1"/>
  <c r="H47" i="1"/>
  <c r="W35" i="1"/>
  <c r="X35" i="1" s="1"/>
  <c r="Y35" i="1" s="1"/>
  <c r="Z48" i="1"/>
  <c r="AA36" i="1"/>
  <c r="Q34" i="1"/>
  <c r="Q37" i="1" s="1"/>
  <c r="H48" i="1"/>
  <c r="C48" i="1"/>
  <c r="D48" i="1"/>
  <c r="L48" i="1"/>
  <c r="D49" i="1" l="1"/>
  <c r="V52" i="1"/>
  <c r="V47" i="1"/>
  <c r="W42" i="1"/>
  <c r="Q46" i="1"/>
  <c r="Q49" i="1" s="1"/>
  <c r="Q12" i="1"/>
  <c r="Q15" i="1" s="1"/>
  <c r="AA48" i="1"/>
  <c r="S48" i="1"/>
  <c r="T36" i="1"/>
  <c r="Z42" i="1"/>
  <c r="AA6" i="1"/>
  <c r="Q25" i="1"/>
  <c r="Q27" i="1" s="1"/>
  <c r="R24" i="1"/>
  <c r="S22" i="1"/>
  <c r="D51" i="1"/>
  <c r="D50" i="1"/>
  <c r="D53" i="1"/>
  <c r="D43" i="1"/>
  <c r="R7" i="1"/>
  <c r="W52" i="1"/>
  <c r="X14" i="1"/>
  <c r="AA10" i="1"/>
  <c r="Z12" i="1"/>
  <c r="Z25" i="1"/>
  <c r="Z46" i="1" s="1"/>
  <c r="Z49" i="1" s="1"/>
  <c r="W11" i="1"/>
  <c r="O43" i="1"/>
  <c r="O45" i="1" s="1"/>
  <c r="I46" i="1"/>
  <c r="I49" i="1" s="1"/>
  <c r="E46" i="1"/>
  <c r="E49" i="1" s="1"/>
  <c r="N52" i="1"/>
  <c r="C46" i="1"/>
  <c r="C49" i="1" s="1"/>
  <c r="W37" i="1"/>
  <c r="X34" i="1"/>
  <c r="O47" i="1"/>
  <c r="V13" i="1"/>
  <c r="V15" i="1"/>
  <c r="V16" i="1" s="1"/>
  <c r="V25" i="1"/>
  <c r="R41" i="1"/>
  <c r="S20" i="1"/>
  <c r="R42" i="1"/>
  <c r="S6" i="1"/>
  <c r="W22" i="1"/>
  <c r="V24" i="1"/>
  <c r="F40" i="1"/>
  <c r="T19" i="1"/>
  <c r="T40" i="1" s="1"/>
  <c r="N47" i="1"/>
  <c r="C43" i="1"/>
  <c r="C45" i="1" s="1"/>
  <c r="Q7" i="1"/>
  <c r="Q43" i="1" s="1"/>
  <c r="Q9" i="1"/>
  <c r="S34" i="1"/>
  <c r="R37" i="1"/>
  <c r="L49" i="1"/>
  <c r="I40" i="1"/>
  <c r="W19" i="1"/>
  <c r="W40" i="1" s="1"/>
  <c r="Z41" i="1"/>
  <c r="AA20" i="1"/>
  <c r="R25" i="1"/>
  <c r="R46" i="1" s="1"/>
  <c r="R49" i="1" s="1"/>
  <c r="W48" i="1"/>
  <c r="G40" i="1"/>
  <c r="U19" i="1"/>
  <c r="U40" i="1" s="1"/>
  <c r="H42" i="1"/>
  <c r="Q16" i="1"/>
  <c r="V42" i="1"/>
  <c r="X6" i="1"/>
  <c r="G47" i="1"/>
  <c r="E42" i="1"/>
  <c r="AA47" i="1"/>
  <c r="AB11" i="1"/>
  <c r="Z24" i="1"/>
  <c r="AA22" i="1"/>
  <c r="M46" i="1"/>
  <c r="M49" i="1" s="1"/>
  <c r="J40" i="1"/>
  <c r="X19" i="1"/>
  <c r="X40" i="1" s="1"/>
  <c r="H43" i="1"/>
  <c r="V7" i="1"/>
  <c r="I42" i="1"/>
  <c r="I44" i="1"/>
  <c r="R47" i="1"/>
  <c r="S11" i="1"/>
  <c r="J48" i="1"/>
  <c r="N48" i="1"/>
  <c r="C42" i="1"/>
  <c r="Q6" i="1"/>
  <c r="Q42" i="1" s="1"/>
  <c r="H41" i="1"/>
  <c r="V20" i="1"/>
  <c r="H40" i="1"/>
  <c r="V19" i="1"/>
  <c r="V40" i="1" s="1"/>
  <c r="J52" i="1"/>
  <c r="H46" i="1"/>
  <c r="H49" i="1" s="1"/>
  <c r="Z52" i="1"/>
  <c r="AA14" i="1"/>
  <c r="W10" i="1"/>
  <c r="AA34" i="1"/>
  <c r="Z37" i="1"/>
  <c r="D42" i="1"/>
  <c r="R52" i="1"/>
  <c r="S14" i="1"/>
  <c r="L44" i="1"/>
  <c r="Z8" i="1"/>
  <c r="Q13" i="1"/>
  <c r="N43" i="1"/>
  <c r="N45" i="1" s="1"/>
  <c r="S10" i="1"/>
  <c r="R12" i="1"/>
  <c r="F52" i="1"/>
  <c r="N40" i="1"/>
  <c r="AB19" i="1"/>
  <c r="AB40" i="1" s="1"/>
  <c r="J47" i="1"/>
  <c r="L43" i="1"/>
  <c r="L45" i="1" s="1"/>
  <c r="Z7" i="1"/>
  <c r="G48" i="1"/>
  <c r="H45" i="1" l="1"/>
  <c r="Z50" i="1"/>
  <c r="Z53" i="1"/>
  <c r="Z54" i="1" s="1"/>
  <c r="Z51" i="1"/>
  <c r="X42" i="1"/>
  <c r="Y6" i="1"/>
  <c r="Y42" i="1" s="1"/>
  <c r="O48" i="1"/>
  <c r="J46" i="1"/>
  <c r="J49" i="1" s="1"/>
  <c r="D44" i="1"/>
  <c r="R8" i="1"/>
  <c r="E43" i="1"/>
  <c r="E45" i="1" s="1"/>
  <c r="R13" i="1"/>
  <c r="R15" i="1"/>
  <c r="R16" i="1" s="1"/>
  <c r="S52" i="1"/>
  <c r="T14" i="1"/>
  <c r="H50" i="1"/>
  <c r="H53" i="1"/>
  <c r="H54" i="1" s="1"/>
  <c r="H51" i="1"/>
  <c r="AA24" i="1"/>
  <c r="AB22" i="1"/>
  <c r="M43" i="1"/>
  <c r="M45" i="1" s="1"/>
  <c r="M44" i="1"/>
  <c r="W47" i="1"/>
  <c r="X11" i="1"/>
  <c r="X52" i="1"/>
  <c r="Y14" i="1"/>
  <c r="Y52" i="1" s="1"/>
  <c r="AB36" i="1"/>
  <c r="Q50" i="1"/>
  <c r="Q53" i="1"/>
  <c r="Q54" i="1" s="1"/>
  <c r="Q51" i="1"/>
  <c r="S47" i="1"/>
  <c r="T11" i="1"/>
  <c r="Z27" i="1"/>
  <c r="AA25" i="1"/>
  <c r="AA46" i="1" s="1"/>
  <c r="AA49" i="1" s="1"/>
  <c r="S24" i="1"/>
  <c r="T22" i="1"/>
  <c r="E51" i="1"/>
  <c r="E50" i="1"/>
  <c r="E53" i="1"/>
  <c r="E54" i="1" s="1"/>
  <c r="E44" i="1"/>
  <c r="O52" i="1"/>
  <c r="N46" i="1"/>
  <c r="N49" i="1" s="1"/>
  <c r="G52" i="1"/>
  <c r="AB34" i="1"/>
  <c r="AA37" i="1"/>
  <c r="K52" i="1"/>
  <c r="X36" i="1"/>
  <c r="X37" i="1" s="1"/>
  <c r="AA41" i="1"/>
  <c r="AB20" i="1"/>
  <c r="T34" i="1"/>
  <c r="S37" i="1"/>
  <c r="Y34" i="1"/>
  <c r="D45" i="1"/>
  <c r="Q28" i="1"/>
  <c r="Q30" i="1"/>
  <c r="Q31" i="1" s="1"/>
  <c r="AA42" i="1"/>
  <c r="AB6" i="1"/>
  <c r="F46" i="1"/>
  <c r="F49" i="1" s="1"/>
  <c r="V41" i="1"/>
  <c r="W20" i="1"/>
  <c r="R50" i="1"/>
  <c r="R53" i="1"/>
  <c r="R54" i="1" s="1"/>
  <c r="R51" i="1"/>
  <c r="R43" i="1"/>
  <c r="R45" i="1" s="1"/>
  <c r="R9" i="1"/>
  <c r="S7" i="1"/>
  <c r="C44" i="1"/>
  <c r="Q8" i="1"/>
  <c r="Q44" i="1" s="1"/>
  <c r="AB47" i="1"/>
  <c r="AC11" i="1"/>
  <c r="AC47" i="1" s="1"/>
  <c r="X22" i="1"/>
  <c r="W24" i="1"/>
  <c r="W25" i="1"/>
  <c r="V27" i="1"/>
  <c r="V46" i="1"/>
  <c r="V49" i="1" s="1"/>
  <c r="I50" i="1"/>
  <c r="I53" i="1"/>
  <c r="I54" i="1" s="1"/>
  <c r="I51" i="1"/>
  <c r="Z15" i="1"/>
  <c r="Z16" i="1" s="1"/>
  <c r="Z13" i="1"/>
  <c r="K48" i="1"/>
  <c r="V43" i="1"/>
  <c r="V45" i="1" s="1"/>
  <c r="W7" i="1"/>
  <c r="V9" i="1"/>
  <c r="S12" i="1"/>
  <c r="T10" i="1"/>
  <c r="F42" i="1"/>
  <c r="F44" i="1"/>
  <c r="R27" i="1"/>
  <c r="S25" i="1"/>
  <c r="S46" i="1" s="1"/>
  <c r="L51" i="1"/>
  <c r="L50" i="1"/>
  <c r="L53" i="1"/>
  <c r="L54" i="1" s="1"/>
  <c r="S41" i="1"/>
  <c r="T20" i="1"/>
  <c r="C53" i="1"/>
  <c r="C54" i="1" s="1"/>
  <c r="C51" i="1"/>
  <c r="C50" i="1"/>
  <c r="Z43" i="1"/>
  <c r="Z45" i="1" s="1"/>
  <c r="AA7" i="1"/>
  <c r="Z9" i="1"/>
  <c r="K47" i="1"/>
  <c r="W12" i="1"/>
  <c r="X10" i="1"/>
  <c r="M51" i="1"/>
  <c r="M50" i="1"/>
  <c r="M53" i="1"/>
  <c r="M54" i="1" s="1"/>
  <c r="Z44" i="1"/>
  <c r="AA8" i="1"/>
  <c r="AA52" i="1"/>
  <c r="AB14" i="1"/>
  <c r="H44" i="1"/>
  <c r="V8" i="1"/>
  <c r="I43" i="1"/>
  <c r="I45" i="1" s="1"/>
  <c r="J42" i="1"/>
  <c r="J44" i="1"/>
  <c r="Q45" i="1"/>
  <c r="S42" i="1"/>
  <c r="T6" i="1"/>
  <c r="AA12" i="1"/>
  <c r="AB10" i="1"/>
  <c r="D54" i="1"/>
  <c r="T48" i="1"/>
  <c r="U36" i="1"/>
  <c r="U48" i="1" s="1"/>
  <c r="S49" i="1" l="1"/>
  <c r="S53" i="1" s="1"/>
  <c r="S54" i="1" s="1"/>
  <c r="AB52" i="1"/>
  <c r="AC14" i="1"/>
  <c r="AC52" i="1" s="1"/>
  <c r="U10" i="1"/>
  <c r="T12" i="1"/>
  <c r="V30" i="1"/>
  <c r="V31" i="1" s="1"/>
  <c r="V28" i="1"/>
  <c r="S43" i="1"/>
  <c r="S45" i="1" s="1"/>
  <c r="S9" i="1"/>
  <c r="T7" i="1"/>
  <c r="AC22" i="1"/>
  <c r="AC24" i="1" s="1"/>
  <c r="AB24" i="1"/>
  <c r="R44" i="1"/>
  <c r="S8" i="1"/>
  <c r="J53" i="1"/>
  <c r="J54" i="1" s="1"/>
  <c r="J51" i="1"/>
  <c r="J50" i="1"/>
  <c r="AC10" i="1"/>
  <c r="AB12" i="1"/>
  <c r="T42" i="1"/>
  <c r="U6" i="1"/>
  <c r="U42" i="1" s="1"/>
  <c r="T41" i="1"/>
  <c r="U20" i="1"/>
  <c r="U41" i="1" s="1"/>
  <c r="S13" i="1"/>
  <c r="S15" i="1"/>
  <c r="S16" i="1" s="1"/>
  <c r="W27" i="1"/>
  <c r="X25" i="1"/>
  <c r="X46" i="1" s="1"/>
  <c r="T37" i="1"/>
  <c r="U34" i="1"/>
  <c r="U37" i="1" s="1"/>
  <c r="K46" i="1"/>
  <c r="K49" i="1" s="1"/>
  <c r="N51" i="1"/>
  <c r="N50" i="1"/>
  <c r="N53" i="1"/>
  <c r="N54" i="1" s="1"/>
  <c r="AA13" i="1"/>
  <c r="AA15" i="1"/>
  <c r="AA16" i="1" s="1"/>
  <c r="W41" i="1"/>
  <c r="X20" i="1"/>
  <c r="AB48" i="1"/>
  <c r="AC36" i="1"/>
  <c r="AC48" i="1" s="1"/>
  <c r="G42" i="1"/>
  <c r="G44" i="1"/>
  <c r="Y22" i="1"/>
  <c r="Y24" i="1" s="1"/>
  <c r="X24" i="1"/>
  <c r="AB41" i="1"/>
  <c r="AC20" i="1"/>
  <c r="AC41" i="1" s="1"/>
  <c r="J43" i="1"/>
  <c r="J45" i="1" s="1"/>
  <c r="W15" i="1"/>
  <c r="W16" i="1" s="1"/>
  <c r="W13" i="1"/>
  <c r="T47" i="1"/>
  <c r="U11" i="1"/>
  <c r="U47" i="1" s="1"/>
  <c r="T52" i="1"/>
  <c r="U14" i="1"/>
  <c r="U52" i="1" s="1"/>
  <c r="AA44" i="1"/>
  <c r="AB8" i="1"/>
  <c r="AB42" i="1"/>
  <c r="AC6" i="1"/>
  <c r="AC42" i="1" s="1"/>
  <c r="V44" i="1"/>
  <c r="W8" i="1"/>
  <c r="O46" i="1"/>
  <c r="O49" i="1" s="1"/>
  <c r="K42" i="1"/>
  <c r="K44" i="1"/>
  <c r="S27" i="1"/>
  <c r="T25" i="1"/>
  <c r="T46" i="1" s="1"/>
  <c r="T49" i="1" s="1"/>
  <c r="W43" i="1"/>
  <c r="W45" i="1" s="1"/>
  <c r="X7" i="1"/>
  <c r="W9" i="1"/>
  <c r="Y36" i="1"/>
  <c r="Y48" i="1" s="1"/>
  <c r="X48" i="1"/>
  <c r="AA27" i="1"/>
  <c r="AB25" i="1"/>
  <c r="X47" i="1"/>
  <c r="Y11" i="1"/>
  <c r="Y47" i="1" s="1"/>
  <c r="F43" i="1"/>
  <c r="F45" i="1" s="1"/>
  <c r="AA43" i="1"/>
  <c r="AA45" i="1" s="1"/>
  <c r="AA9" i="1"/>
  <c r="AB7" i="1"/>
  <c r="AB37" i="1"/>
  <c r="AC34" i="1"/>
  <c r="AA53" i="1"/>
  <c r="AA54" i="1" s="1"/>
  <c r="AA51" i="1"/>
  <c r="AA50" i="1"/>
  <c r="Y10" i="1"/>
  <c r="X12" i="1"/>
  <c r="U22" i="1"/>
  <c r="U24" i="1" s="1"/>
  <c r="T24" i="1"/>
  <c r="G46" i="1"/>
  <c r="G49" i="1" s="1"/>
  <c r="W46" i="1"/>
  <c r="W49" i="1" s="1"/>
  <c r="R30" i="1"/>
  <c r="R31" i="1" s="1"/>
  <c r="R28" i="1"/>
  <c r="V51" i="1"/>
  <c r="V50" i="1"/>
  <c r="V53" i="1"/>
  <c r="V54" i="1" s="1"/>
  <c r="F51" i="1"/>
  <c r="F50" i="1"/>
  <c r="F53" i="1"/>
  <c r="F54" i="1" s="1"/>
  <c r="Z28" i="1"/>
  <c r="Z30" i="1"/>
  <c r="Z31" i="1" s="1"/>
  <c r="Y37" i="1" l="1"/>
  <c r="S50" i="1"/>
  <c r="S51" i="1"/>
  <c r="W44" i="1"/>
  <c r="X8" i="1"/>
  <c r="S44" i="1"/>
  <c r="T8" i="1"/>
  <c r="T53" i="1"/>
  <c r="T54" i="1" s="1"/>
  <c r="T51" i="1"/>
  <c r="T50" i="1"/>
  <c r="AC25" i="1"/>
  <c r="AC27" i="1" s="1"/>
  <c r="AB27" i="1"/>
  <c r="Y25" i="1"/>
  <c r="Y27" i="1" s="1"/>
  <c r="X27" i="1"/>
  <c r="T43" i="1"/>
  <c r="T45" i="1" s="1"/>
  <c r="T9" i="1"/>
  <c r="U7" i="1"/>
  <c r="AC12" i="1"/>
  <c r="AB46" i="1"/>
  <c r="AB49" i="1" s="1"/>
  <c r="AC37" i="1"/>
  <c r="X15" i="1"/>
  <c r="X16" i="1" s="1"/>
  <c r="X13" i="1"/>
  <c r="AB43" i="1"/>
  <c r="AB45" i="1" s="1"/>
  <c r="AB9" i="1"/>
  <c r="AC7" i="1"/>
  <c r="AA28" i="1"/>
  <c r="AA30" i="1"/>
  <c r="AA31" i="1" s="1"/>
  <c r="X41" i="1"/>
  <c r="Y20" i="1"/>
  <c r="Y41" i="1" s="1"/>
  <c r="AB13" i="1"/>
  <c r="AB15" i="1"/>
  <c r="AB16" i="1" s="1"/>
  <c r="W51" i="1"/>
  <c r="W50" i="1"/>
  <c r="W53" i="1"/>
  <c r="W54" i="1" s="1"/>
  <c r="Y12" i="1"/>
  <c r="X49" i="1"/>
  <c r="G51" i="1"/>
  <c r="G50" i="1"/>
  <c r="G53" i="1"/>
  <c r="G54" i="1" s="1"/>
  <c r="U25" i="1"/>
  <c r="U27" i="1" s="1"/>
  <c r="T27" i="1"/>
  <c r="AB44" i="1"/>
  <c r="AC8" i="1"/>
  <c r="AC44" i="1" s="1"/>
  <c r="K53" i="1"/>
  <c r="K54" i="1" s="1"/>
  <c r="K51" i="1"/>
  <c r="K50" i="1"/>
  <c r="T13" i="1"/>
  <c r="T15" i="1"/>
  <c r="T16" i="1" s="1"/>
  <c r="W30" i="1"/>
  <c r="W31" i="1" s="1"/>
  <c r="W28" i="1"/>
  <c r="X43" i="1"/>
  <c r="X45" i="1" s="1"/>
  <c r="Y7" i="1"/>
  <c r="X9" i="1"/>
  <c r="K43" i="1"/>
  <c r="K45" i="1" s="1"/>
  <c r="S28" i="1"/>
  <c r="S30" i="1"/>
  <c r="S31" i="1" s="1"/>
  <c r="O51" i="1"/>
  <c r="O50" i="1"/>
  <c r="O53" i="1"/>
  <c r="O54" i="1" s="1"/>
  <c r="G43" i="1"/>
  <c r="G45" i="1" s="1"/>
  <c r="U12" i="1"/>
  <c r="Y46" i="1" l="1"/>
  <c r="Y49" i="1" s="1"/>
  <c r="U43" i="1"/>
  <c r="U45" i="1" s="1"/>
  <c r="U9" i="1"/>
  <c r="AC30" i="1"/>
  <c r="AC31" i="1" s="1"/>
  <c r="AC28" i="1"/>
  <c r="AB30" i="1"/>
  <c r="AB31" i="1" s="1"/>
  <c r="AB28" i="1"/>
  <c r="X51" i="1"/>
  <c r="X50" i="1"/>
  <c r="X53" i="1"/>
  <c r="X54" i="1" s="1"/>
  <c r="AC13" i="1"/>
  <c r="AC15" i="1"/>
  <c r="AC16" i="1" s="1"/>
  <c r="Y28" i="1"/>
  <c r="Y30" i="1"/>
  <c r="Y31" i="1" s="1"/>
  <c r="U30" i="1"/>
  <c r="U31" i="1" s="1"/>
  <c r="U28" i="1"/>
  <c r="U13" i="1"/>
  <c r="U15" i="1"/>
  <c r="U16" i="1" s="1"/>
  <c r="Y43" i="1"/>
  <c r="Y45" i="1" s="1"/>
  <c r="Y9" i="1"/>
  <c r="AC46" i="1"/>
  <c r="AC49" i="1" s="1"/>
  <c r="X44" i="1"/>
  <c r="Y8" i="1"/>
  <c r="Y44" i="1" s="1"/>
  <c r="T30" i="1"/>
  <c r="T31" i="1" s="1"/>
  <c r="T28" i="1"/>
  <c r="AC43" i="1"/>
  <c r="AC45" i="1" s="1"/>
  <c r="AC9" i="1"/>
  <c r="T44" i="1"/>
  <c r="U8" i="1"/>
  <c r="U44" i="1" s="1"/>
  <c r="Y15" i="1"/>
  <c r="Y16" i="1" s="1"/>
  <c r="Y13" i="1"/>
  <c r="Y50" i="1"/>
  <c r="Y53" i="1"/>
  <c r="Y54" i="1" s="1"/>
  <c r="Y51" i="1"/>
  <c r="X28" i="1"/>
  <c r="X30" i="1"/>
  <c r="X31" i="1" s="1"/>
  <c r="U46" i="1"/>
  <c r="U49" i="1" s="1"/>
  <c r="AB53" i="1"/>
  <c r="AB54" i="1" s="1"/>
  <c r="AB51" i="1"/>
  <c r="AB50" i="1"/>
  <c r="AC51" i="1" l="1"/>
  <c r="AC50" i="1"/>
  <c r="AC53" i="1"/>
  <c r="AC54" i="1" s="1"/>
  <c r="U51" i="1"/>
  <c r="U50" i="1"/>
  <c r="U53" i="1"/>
  <c r="U54" i="1" s="1"/>
</calcChain>
</file>

<file path=xl/sharedStrings.xml><?xml version="1.0" encoding="utf-8"?>
<sst xmlns="http://schemas.openxmlformats.org/spreadsheetml/2006/main" count="78" uniqueCount="28">
  <si>
    <t>Quarterly</t>
  </si>
  <si>
    <t>Quarterly Aggregated</t>
  </si>
  <si>
    <t>FY</t>
  </si>
  <si>
    <t>Q1</t>
  </si>
  <si>
    <t>Q2</t>
  </si>
  <si>
    <t>Q3</t>
  </si>
  <si>
    <t>Q4</t>
  </si>
  <si>
    <t>Lifecare</t>
  </si>
  <si>
    <t>Annualised revenue</t>
  </si>
  <si>
    <t>Total revenue</t>
  </si>
  <si>
    <t>Subscription</t>
  </si>
  <si>
    <t>Non-Subscription</t>
  </si>
  <si>
    <t>% of recurring revenue</t>
  </si>
  <si>
    <t>Operating profit</t>
  </si>
  <si>
    <t>D&amp;A</t>
  </si>
  <si>
    <t>Adjusted EBITDA</t>
  </si>
  <si>
    <t>CAPEX</t>
  </si>
  <si>
    <t>Adjusted EBITDA less CAPEX</t>
  </si>
  <si>
    <t>Wellness</t>
  </si>
  <si>
    <t>Annualised revenue (recurring)</t>
  </si>
  <si>
    <t>Group</t>
  </si>
  <si>
    <t>Adjusting Items</t>
  </si>
  <si>
    <t>Consolidated</t>
  </si>
  <si>
    <t>Adjusted EBIT</t>
  </si>
  <si>
    <t xml:space="preserve"> € Million</t>
  </si>
  <si>
    <t>Unless otherwise stated</t>
  </si>
  <si>
    <t>Adjusted EBITDA Margin %</t>
  </si>
  <si>
    <t>Adjusted EBITDA less CAPEX Margin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</si>
</sst>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3" borderId="0" xfId="0" applyFont="1" applyFill="1"/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/>
    <xf numFmtId="164" fontId="0" fillId="0" borderId="0" xfId="1" applyNumberFormat="1" applyFont="1" applyFill="1" applyAlignment="1">
      <alignment horizontal="right" vertical="center"/>
    </xf>
    <xf numFmtId="164" fontId="0" fillId="2" borderId="0" xfId="1" applyNumberFormat="1" applyFont="1" applyFill="1" applyAlignment="1">
      <alignment horizontal="right" vertical="center"/>
    </xf>
    <xf numFmtId="9" fontId="0" fillId="2" borderId="0" xfId="2" applyFont="1" applyFill="1" applyAlignment="1">
      <alignment horizontal="right" vertical="center"/>
    </xf>
    <xf numFmtId="9" fontId="0" fillId="0" borderId="0" xfId="2" applyFont="1" applyFill="1" applyAlignment="1">
      <alignment horizontal="right" vertical="center"/>
    </xf>
    <xf numFmtId="9" fontId="0" fillId="2" borderId="0" xfId="2" applyFont="1" applyFill="1"/>
    <xf numFmtId="9" fontId="0" fillId="2" borderId="1" xfId="2" applyFont="1" applyFill="1" applyBorder="1"/>
    <xf numFmtId="9" fontId="0" fillId="3" borderId="0" xfId="2" applyFont="1" applyFill="1"/>
    <xf numFmtId="0" fontId="0" fillId="2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0" fontId="3" fillId="2" borderId="1" xfId="0" applyFont="1" applyFill="1" applyBorder="1"/>
    <xf numFmtId="43" fontId="0" fillId="2" borderId="0" xfId="1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165" fontId="0" fillId="2" borderId="0" xfId="1" applyNumberFormat="1" applyFont="1" applyFill="1" applyAlignment="1">
      <alignment horizontal="right" vertical="center"/>
    </xf>
    <xf numFmtId="165" fontId="0" fillId="0" borderId="0" xfId="1" applyNumberFormat="1" applyFont="1" applyFill="1" applyAlignment="1">
      <alignment horizontal="right" vertical="center"/>
    </xf>
    <xf numFmtId="165" fontId="0" fillId="2" borderId="0" xfId="0" applyNumberFormat="1" applyFill="1"/>
    <xf numFmtId="43" fontId="0" fillId="2" borderId="0" xfId="0" applyNumberFormat="1" applyFill="1"/>
    <xf numFmtId="165" fontId="0" fillId="2" borderId="0" xfId="0" applyNumberFormat="1" applyFill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0" fillId="3" borderId="0" xfId="0" applyNumberFormat="1" applyFill="1"/>
    <xf numFmtId="43" fontId="0" fillId="3" borderId="0" xfId="1" applyFont="1" applyFill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1FD3E-3086-A64A-B68F-2A30971FE6DA}">
  <dimension ref="B1:AC75"/>
  <sheetViews>
    <sheetView showGridLines="0" tabSelected="1" zoomScale="80" zoomScaleNormal="80" workbookViewId="0">
      <selection activeCell="H22" sqref="H22"/>
    </sheetView>
  </sheetViews>
  <sheetFormatPr baseColWidth="10" defaultColWidth="10.83203125" defaultRowHeight="16" x14ac:dyDescent="0.2"/>
  <cols>
    <col min="1" max="1" width="1.83203125" style="1" bestFit="1" customWidth="1"/>
    <col min="2" max="2" width="32.83203125" style="1" customWidth="1"/>
    <col min="3" max="7" width="12.33203125" style="9" customWidth="1"/>
    <col min="8" max="15" width="12.33203125" style="10" customWidth="1"/>
    <col min="16" max="16" width="1.83203125" style="4" customWidth="1"/>
    <col min="17" max="24" width="13" style="1" bestFit="1" customWidth="1"/>
    <col min="25" max="25" width="14" style="1" bestFit="1" customWidth="1"/>
    <col min="26" max="29" width="13" style="1" bestFit="1" customWidth="1"/>
    <col min="30" max="16384" width="10.83203125" style="1"/>
  </cols>
  <sheetData>
    <row r="1" spans="2:29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Q1" s="2" t="s">
        <v>1</v>
      </c>
      <c r="R1" s="2"/>
      <c r="S1" s="2"/>
      <c r="T1" s="2"/>
      <c r="U1" s="2"/>
      <c r="V1" s="2"/>
      <c r="W1" s="2"/>
      <c r="X1" s="2"/>
      <c r="Y1" s="2"/>
      <c r="Z1" s="2"/>
      <c r="AA1" s="2"/>
    </row>
    <row r="2" spans="2:29" s="5" customFormat="1" x14ac:dyDescent="0.2">
      <c r="B2" s="22" t="s">
        <v>24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3" t="s">
        <v>3</v>
      </c>
      <c r="I2" s="3" t="s">
        <v>4</v>
      </c>
      <c r="J2" s="3" t="s">
        <v>5</v>
      </c>
      <c r="K2" s="3" t="s">
        <v>6</v>
      </c>
      <c r="L2" s="3" t="s">
        <v>3</v>
      </c>
      <c r="M2" s="3" t="s">
        <v>4</v>
      </c>
      <c r="N2" s="3" t="s">
        <v>5</v>
      </c>
      <c r="O2" s="3" t="s">
        <v>6</v>
      </c>
      <c r="P2" s="7"/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6" t="s">
        <v>3</v>
      </c>
      <c r="W2" s="6" t="s">
        <v>4</v>
      </c>
      <c r="X2" s="6" t="s">
        <v>5</v>
      </c>
      <c r="Y2" s="6" t="s">
        <v>6</v>
      </c>
      <c r="Z2" s="6" t="s">
        <v>3</v>
      </c>
      <c r="AA2" s="6" t="s">
        <v>4</v>
      </c>
      <c r="AB2" s="6" t="s">
        <v>5</v>
      </c>
      <c r="AC2" s="6" t="s">
        <v>6</v>
      </c>
    </row>
    <row r="3" spans="2:29" s="5" customFormat="1" x14ac:dyDescent="0.2">
      <c r="B3" s="8" t="s">
        <v>25</v>
      </c>
      <c r="C3" s="6">
        <v>2022</v>
      </c>
      <c r="D3" s="6">
        <v>2023</v>
      </c>
      <c r="E3" s="6">
        <v>2023</v>
      </c>
      <c r="F3" s="6">
        <v>2023</v>
      </c>
      <c r="G3" s="6">
        <v>2023</v>
      </c>
      <c r="H3" s="3">
        <v>2024</v>
      </c>
      <c r="I3" s="3">
        <v>2024</v>
      </c>
      <c r="J3" s="3">
        <v>2024</v>
      </c>
      <c r="K3" s="3">
        <v>2024</v>
      </c>
      <c r="L3" s="3">
        <v>2025</v>
      </c>
      <c r="M3" s="3">
        <v>2025</v>
      </c>
      <c r="N3" s="3">
        <v>2025</v>
      </c>
      <c r="O3" s="3">
        <v>2025</v>
      </c>
      <c r="P3" s="7"/>
      <c r="Q3" s="6">
        <v>2022</v>
      </c>
      <c r="R3" s="6">
        <v>2023</v>
      </c>
      <c r="S3" s="6">
        <v>2023</v>
      </c>
      <c r="T3" s="6">
        <v>2023</v>
      </c>
      <c r="U3" s="6">
        <v>2023</v>
      </c>
      <c r="V3" s="6">
        <v>2024</v>
      </c>
      <c r="W3" s="6">
        <v>2024</v>
      </c>
      <c r="X3" s="6">
        <v>2024</v>
      </c>
      <c r="Y3" s="6">
        <v>2024</v>
      </c>
      <c r="Z3" s="3">
        <v>2025</v>
      </c>
      <c r="AA3" s="3">
        <v>2025</v>
      </c>
      <c r="AB3" s="3">
        <v>2025</v>
      </c>
      <c r="AC3" s="3">
        <v>2025</v>
      </c>
    </row>
    <row r="4" spans="2:29" x14ac:dyDescent="0.2">
      <c r="B4" s="8" t="s">
        <v>7</v>
      </c>
    </row>
    <row r="5" spans="2:29" x14ac:dyDescent="0.2">
      <c r="B5" s="11" t="s">
        <v>8</v>
      </c>
      <c r="C5" s="25">
        <v>9.3711978440890178</v>
      </c>
      <c r="D5" s="25">
        <v>9.4140981049390504</v>
      </c>
      <c r="E5" s="25">
        <v>9.3722442342932517</v>
      </c>
      <c r="F5" s="25">
        <v>9.4645404931860533</v>
      </c>
      <c r="G5" s="25">
        <v>9.5950621261069546</v>
      </c>
      <c r="H5" s="26">
        <v>10.457693785862197</v>
      </c>
      <c r="I5" s="26">
        <v>10.413787962066966</v>
      </c>
      <c r="J5" s="26">
        <v>10.503377409366502</v>
      </c>
      <c r="K5" s="26">
        <v>11.072433713688898</v>
      </c>
      <c r="L5" s="26">
        <v>11.039838</v>
      </c>
      <c r="M5" s="26">
        <v>11.288943</v>
      </c>
      <c r="N5" s="26">
        <v>11.365777447456628</v>
      </c>
      <c r="O5" s="26">
        <v>11.152689369999999</v>
      </c>
      <c r="Q5" s="27">
        <f t="shared" ref="Q5:AC8" si="0">C5</f>
        <v>9.3711978440890178</v>
      </c>
      <c r="R5" s="27">
        <f t="shared" si="0"/>
        <v>9.4140981049390504</v>
      </c>
      <c r="S5" s="27">
        <f t="shared" si="0"/>
        <v>9.3722442342932517</v>
      </c>
      <c r="T5" s="27">
        <f t="shared" si="0"/>
        <v>9.4645404931860533</v>
      </c>
      <c r="U5" s="27">
        <f t="shared" si="0"/>
        <v>9.5950621261069546</v>
      </c>
      <c r="V5" s="27">
        <f t="shared" si="0"/>
        <v>10.457693785862197</v>
      </c>
      <c r="W5" s="27">
        <f t="shared" si="0"/>
        <v>10.413787962066966</v>
      </c>
      <c r="X5" s="27">
        <f t="shared" si="0"/>
        <v>10.503377409366502</v>
      </c>
      <c r="Y5" s="27">
        <f t="shared" si="0"/>
        <v>11.072433713688898</v>
      </c>
      <c r="Z5" s="27">
        <f t="shared" si="0"/>
        <v>11.039838</v>
      </c>
      <c r="AA5" s="27">
        <f t="shared" si="0"/>
        <v>11.288943</v>
      </c>
      <c r="AB5" s="27">
        <f t="shared" si="0"/>
        <v>11.365777447456628</v>
      </c>
      <c r="AC5" s="27">
        <f t="shared" si="0"/>
        <v>11.152689369999999</v>
      </c>
    </row>
    <row r="6" spans="2:29" x14ac:dyDescent="0.2">
      <c r="B6" s="11" t="s">
        <v>9</v>
      </c>
      <c r="C6" s="25">
        <v>8.6465449999999997</v>
      </c>
      <c r="D6" s="25">
        <v>2.363076</v>
      </c>
      <c r="E6" s="25">
        <v>2.3576069999999998</v>
      </c>
      <c r="F6" s="25">
        <v>2.3850699999999998</v>
      </c>
      <c r="G6" s="25">
        <v>2.4124989999999999</v>
      </c>
      <c r="H6" s="26">
        <v>2.591567</v>
      </c>
      <c r="I6" s="26">
        <v>2.5906419999999999</v>
      </c>
      <c r="J6" s="26">
        <v>2.550643</v>
      </c>
      <c r="K6" s="26">
        <v>2.7534519999999998</v>
      </c>
      <c r="L6" s="26">
        <v>2.7537250000000002</v>
      </c>
      <c r="M6" s="26">
        <v>2.7986309999999999</v>
      </c>
      <c r="N6" s="26">
        <v>2.8702109999999998</v>
      </c>
      <c r="O6" s="26">
        <v>2.837072</v>
      </c>
      <c r="Q6" s="27">
        <f t="shared" si="0"/>
        <v>8.6465449999999997</v>
      </c>
      <c r="R6" s="27">
        <f t="shared" si="0"/>
        <v>2.363076</v>
      </c>
      <c r="S6" s="27">
        <f t="shared" ref="S6:U8" si="1">R6+E6</f>
        <v>4.7206829999999993</v>
      </c>
      <c r="T6" s="27">
        <f t="shared" si="1"/>
        <v>7.1057529999999991</v>
      </c>
      <c r="U6" s="27">
        <f t="shared" si="1"/>
        <v>9.5182519999999986</v>
      </c>
      <c r="V6" s="27">
        <f>H6</f>
        <v>2.591567</v>
      </c>
      <c r="W6" s="27">
        <f t="shared" ref="W6:Y8" si="2">V6+I6</f>
        <v>5.1822090000000003</v>
      </c>
      <c r="X6" s="27">
        <f t="shared" si="2"/>
        <v>7.7328520000000003</v>
      </c>
      <c r="Y6" s="27">
        <f t="shared" si="2"/>
        <v>10.486304000000001</v>
      </c>
      <c r="Z6" s="27">
        <f>L6</f>
        <v>2.7537250000000002</v>
      </c>
      <c r="AA6" s="27">
        <f t="shared" ref="AA6:AC8" si="3">Z6+M6</f>
        <v>5.5523559999999996</v>
      </c>
      <c r="AB6" s="27">
        <f t="shared" si="3"/>
        <v>8.422566999999999</v>
      </c>
      <c r="AC6" s="27">
        <f t="shared" si="3"/>
        <v>11.259639</v>
      </c>
    </row>
    <row r="7" spans="2:29" x14ac:dyDescent="0.2">
      <c r="B7" s="11" t="s">
        <v>10</v>
      </c>
      <c r="C7" s="25">
        <v>7.3877540000000002</v>
      </c>
      <c r="D7" s="25">
        <v>2.0660400000000001</v>
      </c>
      <c r="E7" s="25">
        <v>2.0534650000000001</v>
      </c>
      <c r="F7" s="25">
        <v>2.180666</v>
      </c>
      <c r="G7" s="25">
        <v>2.2529270000000001</v>
      </c>
      <c r="H7" s="26">
        <v>2.5694240000000002</v>
      </c>
      <c r="I7" s="26">
        <v>2.5474709999999998</v>
      </c>
      <c r="J7" s="26">
        <v>2.5506419999999999</v>
      </c>
      <c r="K7" s="26">
        <v>2.7486350000000002</v>
      </c>
      <c r="L7" s="26">
        <v>2.728199</v>
      </c>
      <c r="M7" s="26">
        <v>2.7853479999999999</v>
      </c>
      <c r="N7" s="26">
        <v>2.8008600000000001</v>
      </c>
      <c r="O7" s="26">
        <v>2.834158</v>
      </c>
      <c r="Q7" s="27">
        <f t="shared" si="0"/>
        <v>7.3877540000000002</v>
      </c>
      <c r="R7" s="27">
        <f t="shared" si="0"/>
        <v>2.0660400000000001</v>
      </c>
      <c r="S7" s="27">
        <f t="shared" si="1"/>
        <v>4.1195050000000002</v>
      </c>
      <c r="T7" s="27">
        <f t="shared" si="1"/>
        <v>6.3001710000000006</v>
      </c>
      <c r="U7" s="27">
        <f t="shared" si="1"/>
        <v>8.5530980000000003</v>
      </c>
      <c r="V7" s="27">
        <f>H7</f>
        <v>2.5694240000000002</v>
      </c>
      <c r="W7" s="27">
        <f t="shared" si="2"/>
        <v>5.1168949999999995</v>
      </c>
      <c r="X7" s="27">
        <f t="shared" si="2"/>
        <v>7.6675369999999994</v>
      </c>
      <c r="Y7" s="27">
        <f t="shared" si="2"/>
        <v>10.416172</v>
      </c>
      <c r="Z7" s="27">
        <f>L7</f>
        <v>2.728199</v>
      </c>
      <c r="AA7" s="27">
        <f t="shared" si="3"/>
        <v>5.513547</v>
      </c>
      <c r="AB7" s="27">
        <f t="shared" si="3"/>
        <v>8.3144069999999992</v>
      </c>
      <c r="AC7" s="27">
        <f t="shared" si="3"/>
        <v>11.148565</v>
      </c>
    </row>
    <row r="8" spans="2:29" x14ac:dyDescent="0.2">
      <c r="B8" s="11" t="s">
        <v>11</v>
      </c>
      <c r="C8" s="25">
        <v>1.2587909999999995</v>
      </c>
      <c r="D8" s="25">
        <v>0.29703599999999986</v>
      </c>
      <c r="E8" s="25">
        <v>0.30414199999999969</v>
      </c>
      <c r="F8" s="25">
        <v>0.20440399999999981</v>
      </c>
      <c r="G8" s="25">
        <v>0.15957199999999983</v>
      </c>
      <c r="H8" s="26">
        <v>2.2142999999999802E-2</v>
      </c>
      <c r="I8" s="26">
        <v>4.317100000000007E-2</v>
      </c>
      <c r="J8" s="26">
        <v>1.000000000139778E-6</v>
      </c>
      <c r="K8" s="26">
        <v>4.8169999999996271E-3</v>
      </c>
      <c r="L8" s="26">
        <v>2.552600000000016E-2</v>
      </c>
      <c r="M8" s="26">
        <v>1.3282999999999934E-2</v>
      </c>
      <c r="N8" s="26">
        <v>6.9350999999999718E-2</v>
      </c>
      <c r="O8" s="26">
        <v>2.9140000000000832E-3</v>
      </c>
      <c r="Q8" s="27">
        <f t="shared" si="0"/>
        <v>1.2587909999999995</v>
      </c>
      <c r="R8" s="27">
        <f t="shared" si="0"/>
        <v>0.29703599999999986</v>
      </c>
      <c r="S8" s="27">
        <f t="shared" si="1"/>
        <v>0.60117799999999955</v>
      </c>
      <c r="T8" s="27">
        <f t="shared" si="1"/>
        <v>0.80558199999999935</v>
      </c>
      <c r="U8" s="27">
        <f t="shared" si="1"/>
        <v>0.96515399999999918</v>
      </c>
      <c r="V8" s="27">
        <f>H8</f>
        <v>2.2142999999999802E-2</v>
      </c>
      <c r="W8" s="27">
        <f t="shared" si="2"/>
        <v>6.5313999999999872E-2</v>
      </c>
      <c r="X8" s="27">
        <f t="shared" si="2"/>
        <v>6.5315000000000012E-2</v>
      </c>
      <c r="Y8" s="27">
        <f t="shared" si="2"/>
        <v>7.0131999999999639E-2</v>
      </c>
      <c r="Z8" s="27">
        <f>L8</f>
        <v>2.552600000000016E-2</v>
      </c>
      <c r="AA8" s="27">
        <f t="shared" si="3"/>
        <v>3.8809000000000093E-2</v>
      </c>
      <c r="AB8" s="27">
        <f t="shared" si="3"/>
        <v>0.10815999999999981</v>
      </c>
      <c r="AC8" s="27">
        <f t="shared" si="3"/>
        <v>0.1110739999999999</v>
      </c>
    </row>
    <row r="9" spans="2:29" x14ac:dyDescent="0.2">
      <c r="B9" s="11" t="s">
        <v>12</v>
      </c>
      <c r="C9" s="14">
        <v>0.8544168798057491</v>
      </c>
      <c r="D9" s="14">
        <v>0.87430112277387617</v>
      </c>
      <c r="E9" s="14">
        <v>0.87099546277220941</v>
      </c>
      <c r="F9" s="14">
        <v>0.91429853211855427</v>
      </c>
      <c r="G9" s="14">
        <v>0.93385613838596415</v>
      </c>
      <c r="H9" s="15">
        <v>0.99145574858763064</v>
      </c>
      <c r="I9" s="15">
        <v>0.98333579089661938</v>
      </c>
      <c r="J9" s="15">
        <v>0.99999960794199727</v>
      </c>
      <c r="K9" s="15">
        <v>0.9982505596611092</v>
      </c>
      <c r="L9" s="15">
        <v>0.99073037431116029</v>
      </c>
      <c r="M9" s="15">
        <v>0.99525375085175571</v>
      </c>
      <c r="N9" s="15">
        <v>0.97583766489641366</v>
      </c>
      <c r="O9" s="15">
        <v>0.9989728847205851</v>
      </c>
      <c r="Q9" s="16">
        <f>C9</f>
        <v>0.8544168798057491</v>
      </c>
      <c r="R9" s="14">
        <f t="shared" ref="R9:AC9" si="4">R7/R6</f>
        <v>0.87430112277387617</v>
      </c>
      <c r="S9" s="14">
        <f t="shared" si="4"/>
        <v>0.87265020760767054</v>
      </c>
      <c r="T9" s="14">
        <f t="shared" si="4"/>
        <v>0.88662960843136562</v>
      </c>
      <c r="U9" s="14">
        <f t="shared" si="4"/>
        <v>0.89859965884492254</v>
      </c>
      <c r="V9" s="14">
        <f t="shared" si="4"/>
        <v>0.99145574858763064</v>
      </c>
      <c r="W9" s="14">
        <f t="shared" si="4"/>
        <v>0.98739649442930599</v>
      </c>
      <c r="X9" s="14">
        <f t="shared" si="4"/>
        <v>0.9915535691100773</v>
      </c>
      <c r="Y9" s="14">
        <f t="shared" si="4"/>
        <v>0.99331203825485115</v>
      </c>
      <c r="Z9" s="14">
        <f t="shared" si="4"/>
        <v>0.99073037431116029</v>
      </c>
      <c r="AA9" s="14">
        <f t="shared" si="4"/>
        <v>0.99301035452337716</v>
      </c>
      <c r="AB9" s="14">
        <f t="shared" si="4"/>
        <v>0.98715830933728399</v>
      </c>
      <c r="AC9" s="14">
        <f t="shared" si="4"/>
        <v>0.99013520770958996</v>
      </c>
    </row>
    <row r="10" spans="2:29" x14ac:dyDescent="0.2">
      <c r="B10" s="11" t="s">
        <v>13</v>
      </c>
      <c r="C10" s="25">
        <v>2.6573859999999998</v>
      </c>
      <c r="D10" s="25">
        <v>0.63830699999999996</v>
      </c>
      <c r="E10" s="25">
        <v>0.49182900000000002</v>
      </c>
      <c r="F10" s="25">
        <v>0.46250999999999998</v>
      </c>
      <c r="G10" s="25">
        <v>0.386851</v>
      </c>
      <c r="H10" s="26">
        <v>0.59534200000000004</v>
      </c>
      <c r="I10" s="26">
        <v>0.49138999999999999</v>
      </c>
      <c r="J10" s="26">
        <v>0.42295700000000003</v>
      </c>
      <c r="K10" s="26">
        <v>0.34629100000000002</v>
      </c>
      <c r="L10" s="26">
        <v>0.54277301248292253</v>
      </c>
      <c r="M10" s="26">
        <v>0.69167798751707743</v>
      </c>
      <c r="N10" s="26">
        <v>0.69504999999999995</v>
      </c>
      <c r="O10" s="26">
        <v>0.746641</v>
      </c>
      <c r="Q10" s="27">
        <f>C10</f>
        <v>2.6573859999999998</v>
      </c>
      <c r="R10" s="27">
        <f>D10</f>
        <v>0.63830699999999996</v>
      </c>
      <c r="S10" s="27">
        <f t="shared" ref="S10:U11" si="5">R10+E10</f>
        <v>1.130136</v>
      </c>
      <c r="T10" s="27">
        <f t="shared" si="5"/>
        <v>1.592646</v>
      </c>
      <c r="U10" s="27">
        <f t="shared" si="5"/>
        <v>1.9794970000000001</v>
      </c>
      <c r="V10" s="27">
        <f>H10</f>
        <v>0.59534200000000004</v>
      </c>
      <c r="W10" s="27">
        <f t="shared" ref="W10:Y11" si="6">V10+I10</f>
        <v>1.086732</v>
      </c>
      <c r="X10" s="27">
        <f t="shared" si="6"/>
        <v>1.5096890000000001</v>
      </c>
      <c r="Y10" s="27">
        <f t="shared" si="6"/>
        <v>1.8559800000000002</v>
      </c>
      <c r="Z10" s="27">
        <f>L10</f>
        <v>0.54277301248292253</v>
      </c>
      <c r="AA10" s="27">
        <f t="shared" ref="AA10:AC11" si="7">Z10+M10</f>
        <v>1.234451</v>
      </c>
      <c r="AB10" s="27">
        <f t="shared" si="7"/>
        <v>1.9295009999999999</v>
      </c>
      <c r="AC10" s="27">
        <f t="shared" si="7"/>
        <v>2.676142</v>
      </c>
    </row>
    <row r="11" spans="2:29" x14ac:dyDescent="0.2">
      <c r="B11" s="11" t="s">
        <v>14</v>
      </c>
      <c r="C11" s="25">
        <v>1.6128009999999999</v>
      </c>
      <c r="D11" s="25">
        <v>0.52770099999999998</v>
      </c>
      <c r="E11" s="25">
        <v>0.61035200000000001</v>
      </c>
      <c r="F11" s="25">
        <v>0.62269699999999994</v>
      </c>
      <c r="G11" s="25">
        <v>0.66134300000000001</v>
      </c>
      <c r="H11" s="26">
        <v>0.68056700000000003</v>
      </c>
      <c r="I11" s="26">
        <v>0.71058200000000005</v>
      </c>
      <c r="J11" s="26">
        <v>0.74582999999999999</v>
      </c>
      <c r="K11" s="26">
        <v>0.77839800000000003</v>
      </c>
      <c r="L11" s="26">
        <v>0.76282799999999995</v>
      </c>
      <c r="M11" s="26">
        <v>0.706349</v>
      </c>
      <c r="N11" s="26">
        <v>0.68554700000000002</v>
      </c>
      <c r="O11" s="26">
        <v>0.68255999999999994</v>
      </c>
      <c r="Q11" s="27">
        <f>C11</f>
        <v>1.6128009999999999</v>
      </c>
      <c r="R11" s="27">
        <f>D11</f>
        <v>0.52770099999999998</v>
      </c>
      <c r="S11" s="27">
        <f t="shared" si="5"/>
        <v>1.138053</v>
      </c>
      <c r="T11" s="27">
        <f t="shared" si="5"/>
        <v>1.7607499999999998</v>
      </c>
      <c r="U11" s="27">
        <f t="shared" si="5"/>
        <v>2.4220929999999998</v>
      </c>
      <c r="V11" s="27">
        <f>H11</f>
        <v>0.68056700000000003</v>
      </c>
      <c r="W11" s="27">
        <f t="shared" si="6"/>
        <v>1.391149</v>
      </c>
      <c r="X11" s="27">
        <f t="shared" si="6"/>
        <v>2.1369790000000002</v>
      </c>
      <c r="Y11" s="27">
        <f t="shared" si="6"/>
        <v>2.9153770000000003</v>
      </c>
      <c r="Z11" s="27">
        <f>L11</f>
        <v>0.76282799999999995</v>
      </c>
      <c r="AA11" s="27">
        <f t="shared" si="7"/>
        <v>1.469177</v>
      </c>
      <c r="AB11" s="27">
        <f t="shared" si="7"/>
        <v>2.1547239999999999</v>
      </c>
      <c r="AC11" s="27">
        <f t="shared" si="7"/>
        <v>2.8372839999999999</v>
      </c>
    </row>
    <row r="12" spans="2:29" x14ac:dyDescent="0.2">
      <c r="B12" s="11" t="s">
        <v>15</v>
      </c>
      <c r="C12" s="25">
        <v>4.270187</v>
      </c>
      <c r="D12" s="25">
        <v>1.1660079999999999</v>
      </c>
      <c r="E12" s="25">
        <v>1.1021810000000001</v>
      </c>
      <c r="F12" s="25">
        <v>1.085207</v>
      </c>
      <c r="G12" s="25">
        <v>1.0481940000000001</v>
      </c>
      <c r="H12" s="26">
        <v>1.275909</v>
      </c>
      <c r="I12" s="26">
        <v>1.201972</v>
      </c>
      <c r="J12" s="26">
        <v>1.168787</v>
      </c>
      <c r="K12" s="26">
        <v>1.124689</v>
      </c>
      <c r="L12" s="26">
        <v>1.3056010124829225</v>
      </c>
      <c r="M12" s="26">
        <v>1.3980269875170774</v>
      </c>
      <c r="N12" s="26">
        <v>1.3805969999999999</v>
      </c>
      <c r="O12" s="26">
        <v>1.4292009999999999</v>
      </c>
      <c r="Q12" s="25">
        <f>Q10+Q11</f>
        <v>4.270187</v>
      </c>
      <c r="R12" s="25">
        <f t="shared" ref="R12:AC12" si="8">R10+R11</f>
        <v>1.1660079999999999</v>
      </c>
      <c r="S12" s="25">
        <f t="shared" si="8"/>
        <v>2.268189</v>
      </c>
      <c r="T12" s="25">
        <f t="shared" si="8"/>
        <v>3.353396</v>
      </c>
      <c r="U12" s="25">
        <f t="shared" si="8"/>
        <v>4.4015899999999997</v>
      </c>
      <c r="V12" s="25">
        <f t="shared" si="8"/>
        <v>1.275909</v>
      </c>
      <c r="W12" s="25">
        <f t="shared" si="8"/>
        <v>2.477881</v>
      </c>
      <c r="X12" s="25">
        <f t="shared" si="8"/>
        <v>3.646668</v>
      </c>
      <c r="Y12" s="25">
        <f t="shared" si="8"/>
        <v>4.7713570000000001</v>
      </c>
      <c r="Z12" s="25">
        <f t="shared" si="8"/>
        <v>1.3056010124829225</v>
      </c>
      <c r="AA12" s="25">
        <f t="shared" si="8"/>
        <v>2.7036280000000001</v>
      </c>
      <c r="AB12" s="25">
        <f t="shared" si="8"/>
        <v>4.084225</v>
      </c>
      <c r="AC12" s="25">
        <f t="shared" si="8"/>
        <v>5.5134259999999999</v>
      </c>
    </row>
    <row r="13" spans="2:29" x14ac:dyDescent="0.2">
      <c r="B13" s="17" t="s">
        <v>26</v>
      </c>
      <c r="C13" s="14">
        <v>0.49386049572401464</v>
      </c>
      <c r="D13" s="14">
        <v>0.49342805732866823</v>
      </c>
      <c r="E13" s="14">
        <v>0.46749988441669887</v>
      </c>
      <c r="F13" s="14">
        <v>0.45500006289123596</v>
      </c>
      <c r="G13" s="14">
        <v>0.43448473968279366</v>
      </c>
      <c r="H13" s="15">
        <v>0.49233108771642792</v>
      </c>
      <c r="I13" s="15">
        <v>0.46396684682792916</v>
      </c>
      <c r="J13" s="15">
        <v>0.45823229671890581</v>
      </c>
      <c r="K13" s="15">
        <v>0.40846508310295593</v>
      </c>
      <c r="L13" s="15">
        <v>0.47412178503043056</v>
      </c>
      <c r="M13" s="15">
        <v>0.49953959186369246</v>
      </c>
      <c r="N13" s="15">
        <v>0.4810088874999085</v>
      </c>
      <c r="O13" s="15">
        <v>0.50375915732840049</v>
      </c>
      <c r="P13" s="18"/>
      <c r="Q13" s="16">
        <f>C13</f>
        <v>0.49386049572401464</v>
      </c>
      <c r="R13" s="14">
        <f t="shared" ref="R13:AC13" si="9">R12/R6</f>
        <v>0.49342805732866823</v>
      </c>
      <c r="S13" s="14">
        <f t="shared" si="9"/>
        <v>0.48047899001055577</v>
      </c>
      <c r="T13" s="14">
        <f t="shared" si="9"/>
        <v>0.47192690204683452</v>
      </c>
      <c r="U13" s="14">
        <f t="shared" si="9"/>
        <v>0.46243680037048823</v>
      </c>
      <c r="V13" s="14">
        <f t="shared" si="9"/>
        <v>0.49233108771642792</v>
      </c>
      <c r="W13" s="14">
        <f t="shared" si="9"/>
        <v>0.47815149871415835</v>
      </c>
      <c r="X13" s="14">
        <f t="shared" si="9"/>
        <v>0.47158124841908261</v>
      </c>
      <c r="Y13" s="14">
        <f t="shared" si="9"/>
        <v>0.45500845674510293</v>
      </c>
      <c r="Z13" s="14">
        <f t="shared" si="9"/>
        <v>0.47412178503043056</v>
      </c>
      <c r="AA13" s="14">
        <f t="shared" si="9"/>
        <v>0.48693347472676468</v>
      </c>
      <c r="AB13" s="14">
        <f t="shared" si="9"/>
        <v>0.48491451596645069</v>
      </c>
      <c r="AC13" s="14">
        <f t="shared" si="9"/>
        <v>0.48966276805144465</v>
      </c>
    </row>
    <row r="14" spans="2:29" x14ac:dyDescent="0.2">
      <c r="B14" s="11" t="s">
        <v>16</v>
      </c>
      <c r="C14" s="25">
        <v>4.0460180000000001</v>
      </c>
      <c r="D14" s="25">
        <v>0.66092799999999996</v>
      </c>
      <c r="E14" s="25">
        <v>0.68236600000000003</v>
      </c>
      <c r="F14" s="25">
        <v>0.67120800000000003</v>
      </c>
      <c r="G14" s="25">
        <v>0.68202799999999997</v>
      </c>
      <c r="H14" s="26">
        <v>0.74591799999999997</v>
      </c>
      <c r="I14" s="26">
        <v>0.77249000000000001</v>
      </c>
      <c r="J14" s="26">
        <v>0.92227099999999995</v>
      </c>
      <c r="K14" s="26">
        <v>0.426566</v>
      </c>
      <c r="L14" s="26">
        <v>0.61762300000000003</v>
      </c>
      <c r="M14" s="26">
        <v>0.58148900000000003</v>
      </c>
      <c r="N14" s="26">
        <v>0.73055400000000004</v>
      </c>
      <c r="O14" s="26">
        <v>0.713121</v>
      </c>
      <c r="Q14" s="27">
        <f>C14</f>
        <v>4.0460180000000001</v>
      </c>
      <c r="R14" s="27">
        <f>D14</f>
        <v>0.66092799999999996</v>
      </c>
      <c r="S14" s="27">
        <f>R14+E14</f>
        <v>1.343294</v>
      </c>
      <c r="T14" s="27">
        <f>S14+F14</f>
        <v>2.0145020000000002</v>
      </c>
      <c r="U14" s="27">
        <f>T14+G14</f>
        <v>2.6965300000000001</v>
      </c>
      <c r="V14" s="27">
        <f>H14</f>
        <v>0.74591799999999997</v>
      </c>
      <c r="W14" s="27">
        <f>V14+I14</f>
        <v>1.518408</v>
      </c>
      <c r="X14" s="27">
        <f>W14+J14</f>
        <v>2.4406789999999998</v>
      </c>
      <c r="Y14" s="27">
        <f>X14+K14</f>
        <v>2.8672449999999996</v>
      </c>
      <c r="Z14" s="27">
        <f>L14</f>
        <v>0.61762300000000003</v>
      </c>
      <c r="AA14" s="27">
        <f>Z14+M14</f>
        <v>1.199112</v>
      </c>
      <c r="AB14" s="27">
        <f>AA14+N14</f>
        <v>1.9296660000000001</v>
      </c>
      <c r="AC14" s="27">
        <f>AB14+O14</f>
        <v>2.6427870000000002</v>
      </c>
    </row>
    <row r="15" spans="2:29" x14ac:dyDescent="0.2">
      <c r="B15" s="11" t="s">
        <v>17</v>
      </c>
      <c r="C15" s="25">
        <v>0.22416899999999984</v>
      </c>
      <c r="D15" s="25">
        <v>0.50507999999999997</v>
      </c>
      <c r="E15" s="25">
        <v>0.41981500000000005</v>
      </c>
      <c r="F15" s="25">
        <v>0.41399900000000001</v>
      </c>
      <c r="G15" s="25">
        <v>0.3661660000000001</v>
      </c>
      <c r="H15" s="26">
        <v>0.52999099999999999</v>
      </c>
      <c r="I15" s="26">
        <v>0.42948200000000003</v>
      </c>
      <c r="J15" s="26">
        <v>0.24651600000000007</v>
      </c>
      <c r="K15" s="26">
        <v>0.69812300000000005</v>
      </c>
      <c r="L15" s="26">
        <v>0.68797801248292245</v>
      </c>
      <c r="M15" s="26">
        <v>0.8165379875170774</v>
      </c>
      <c r="N15" s="26">
        <v>0.65004299999999982</v>
      </c>
      <c r="O15" s="26">
        <v>0.71607999999999994</v>
      </c>
      <c r="Q15" s="25">
        <f>Q12-Q14</f>
        <v>0.22416899999999984</v>
      </c>
      <c r="R15" s="25">
        <f t="shared" ref="R15:AC15" si="10">R12-R14</f>
        <v>0.50507999999999997</v>
      </c>
      <c r="S15" s="25">
        <f t="shared" si="10"/>
        <v>0.92489500000000002</v>
      </c>
      <c r="T15" s="25">
        <f t="shared" si="10"/>
        <v>1.3388939999999998</v>
      </c>
      <c r="U15" s="25">
        <f t="shared" si="10"/>
        <v>1.7050599999999996</v>
      </c>
      <c r="V15" s="25">
        <f t="shared" si="10"/>
        <v>0.52999099999999999</v>
      </c>
      <c r="W15" s="25">
        <f t="shared" si="10"/>
        <v>0.95947300000000002</v>
      </c>
      <c r="X15" s="25">
        <f t="shared" si="10"/>
        <v>1.2059890000000002</v>
      </c>
      <c r="Y15" s="25">
        <f t="shared" si="10"/>
        <v>1.9041120000000005</v>
      </c>
      <c r="Z15" s="25">
        <f t="shared" si="10"/>
        <v>0.68797801248292245</v>
      </c>
      <c r="AA15" s="25">
        <f t="shared" si="10"/>
        <v>1.5045160000000002</v>
      </c>
      <c r="AB15" s="25">
        <f t="shared" si="10"/>
        <v>2.1545589999999999</v>
      </c>
      <c r="AC15" s="25">
        <f t="shared" si="10"/>
        <v>2.8706389999999997</v>
      </c>
    </row>
    <row r="16" spans="2:29" x14ac:dyDescent="0.2">
      <c r="B16" s="17" t="s">
        <v>27</v>
      </c>
      <c r="C16" s="14">
        <v>2.5925846682114052E-2</v>
      </c>
      <c r="D16" s="14">
        <v>0.21373836474154873</v>
      </c>
      <c r="E16" s="14">
        <v>0.1780682700721537</v>
      </c>
      <c r="F16" s="14">
        <v>0.1735793917998214</v>
      </c>
      <c r="G16" s="14">
        <v>0.15177871576319829</v>
      </c>
      <c r="H16" s="15">
        <v>0.20450599965194802</v>
      </c>
      <c r="I16" s="15">
        <v>0.16578207255190028</v>
      </c>
      <c r="J16" s="15">
        <v>9.6648570576125345E-2</v>
      </c>
      <c r="K16" s="15">
        <v>0.25354464141739175</v>
      </c>
      <c r="L16" s="15">
        <v>0.24983540930300679</v>
      </c>
      <c r="M16" s="15">
        <v>0.29176336127094904</v>
      </c>
      <c r="N16" s="15">
        <v>0.22647916825627101</v>
      </c>
      <c r="O16" s="15">
        <v>0.25240106701557097</v>
      </c>
      <c r="P16" s="18"/>
      <c r="Q16" s="16">
        <f>C16</f>
        <v>2.5925846682114052E-2</v>
      </c>
      <c r="R16" s="14">
        <f t="shared" ref="R16:AC16" si="11">R15/R6</f>
        <v>0.21373836474154873</v>
      </c>
      <c r="S16" s="14">
        <f t="shared" si="11"/>
        <v>0.19592397964447097</v>
      </c>
      <c r="T16" s="14">
        <f t="shared" si="11"/>
        <v>0.18842394324711259</v>
      </c>
      <c r="U16" s="14">
        <f t="shared" si="11"/>
        <v>0.17913583292394442</v>
      </c>
      <c r="V16" s="14">
        <f t="shared" si="11"/>
        <v>0.20450599965194802</v>
      </c>
      <c r="W16" s="14">
        <f t="shared" si="11"/>
        <v>0.18514749212160297</v>
      </c>
      <c r="X16" s="14">
        <f t="shared" si="11"/>
        <v>0.15595656039970765</v>
      </c>
      <c r="Y16" s="14">
        <f t="shared" si="11"/>
        <v>0.18158085060284351</v>
      </c>
      <c r="Z16" s="14">
        <f t="shared" si="11"/>
        <v>0.24983540930300679</v>
      </c>
      <c r="AA16" s="14">
        <f t="shared" si="11"/>
        <v>0.27096893642986875</v>
      </c>
      <c r="AB16" s="14">
        <f t="shared" si="11"/>
        <v>0.25580787899935969</v>
      </c>
      <c r="AC16" s="14">
        <f t="shared" si="11"/>
        <v>0.25494947040486821</v>
      </c>
    </row>
    <row r="17" spans="2:29" x14ac:dyDescent="0.2">
      <c r="B17" s="11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</row>
    <row r="18" spans="2:29" x14ac:dyDescent="0.2">
      <c r="B18" s="8" t="s">
        <v>18</v>
      </c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0"/>
    </row>
    <row r="19" spans="2:29" x14ac:dyDescent="0.2">
      <c r="B19" s="11" t="s">
        <v>8</v>
      </c>
      <c r="C19" s="25">
        <v>1.6300261410019687</v>
      </c>
      <c r="D19" s="25">
        <v>0.98825964756387197</v>
      </c>
      <c r="E19" s="25">
        <v>0.96864577565881604</v>
      </c>
      <c r="F19" s="25">
        <v>0.782218796569501</v>
      </c>
      <c r="G19" s="25">
        <v>0.85182026404121569</v>
      </c>
      <c r="H19" s="26">
        <v>2.512868207835623</v>
      </c>
      <c r="I19" s="26">
        <v>2.4935599984771226</v>
      </c>
      <c r="J19" s="26">
        <v>2.5875109259752906</v>
      </c>
      <c r="K19" s="26">
        <v>2.6060656907798814</v>
      </c>
      <c r="L19" s="26">
        <v>2.6778842038974413</v>
      </c>
      <c r="M19" s="26">
        <v>2.5498953278128447</v>
      </c>
      <c r="N19" s="26">
        <v>2.4418843922508131</v>
      </c>
      <c r="O19" s="26">
        <v>2.033649</v>
      </c>
      <c r="Q19" s="28">
        <f t="shared" ref="Q19:AC23" si="12">C19</f>
        <v>1.6300261410019687</v>
      </c>
      <c r="R19" s="28">
        <f t="shared" si="12"/>
        <v>0.98825964756387197</v>
      </c>
      <c r="S19" s="28">
        <f t="shared" si="12"/>
        <v>0.96864577565881604</v>
      </c>
      <c r="T19" s="28">
        <f t="shared" si="12"/>
        <v>0.782218796569501</v>
      </c>
      <c r="U19" s="28">
        <f t="shared" si="12"/>
        <v>0.85182026404121569</v>
      </c>
      <c r="V19" s="28">
        <f t="shared" si="12"/>
        <v>2.512868207835623</v>
      </c>
      <c r="W19" s="28">
        <f t="shared" si="12"/>
        <v>2.4935599984771226</v>
      </c>
      <c r="X19" s="28">
        <f t="shared" si="12"/>
        <v>2.5875109259752906</v>
      </c>
      <c r="Y19" s="28">
        <f t="shared" si="12"/>
        <v>2.6060656907798814</v>
      </c>
      <c r="Z19" s="28">
        <f t="shared" si="12"/>
        <v>2.6778842038974413</v>
      </c>
      <c r="AA19" s="28">
        <f t="shared" si="12"/>
        <v>2.5498953278128447</v>
      </c>
      <c r="AB19" s="28">
        <f t="shared" si="12"/>
        <v>2.4418843922508131</v>
      </c>
      <c r="AC19" s="28">
        <f t="shared" si="12"/>
        <v>2.033649</v>
      </c>
    </row>
    <row r="20" spans="2:29" x14ac:dyDescent="0.2">
      <c r="B20" s="11" t="s">
        <v>19</v>
      </c>
      <c r="C20" s="25">
        <v>0.78041552922167301</v>
      </c>
      <c r="D20" s="25">
        <v>0.6881670373588793</v>
      </c>
      <c r="E20" s="25">
        <v>0.70611743554963169</v>
      </c>
      <c r="F20" s="25">
        <v>0.88802331460373918</v>
      </c>
      <c r="G20" s="25">
        <v>0.88326579310495457</v>
      </c>
      <c r="H20" s="26">
        <v>0.96622573869264083</v>
      </c>
      <c r="I20" s="26">
        <v>0.99481260073056954</v>
      </c>
      <c r="J20" s="26">
        <v>1.0297142662066348</v>
      </c>
      <c r="K20" s="26">
        <v>1.0673841980645156</v>
      </c>
      <c r="L20" s="26">
        <v>1.0742755500000001</v>
      </c>
      <c r="M20" s="26">
        <v>1.0545684914482107</v>
      </c>
      <c r="N20" s="26">
        <v>1.0410593145510278</v>
      </c>
      <c r="O20" s="26">
        <v>0.72355499999999995</v>
      </c>
      <c r="Q20" s="28">
        <f t="shared" si="12"/>
        <v>0.78041552922167301</v>
      </c>
      <c r="R20" s="28">
        <f t="shared" si="12"/>
        <v>0.6881670373588793</v>
      </c>
      <c r="S20" s="28">
        <f t="shared" ref="S20:U23" si="13">R20+E20</f>
        <v>1.3942844729085109</v>
      </c>
      <c r="T20" s="28">
        <f t="shared" si="13"/>
        <v>2.2823077875122499</v>
      </c>
      <c r="U20" s="28">
        <f t="shared" si="13"/>
        <v>3.1655735806172043</v>
      </c>
      <c r="V20" s="28">
        <f>H20</f>
        <v>0.96622573869264083</v>
      </c>
      <c r="W20" s="28">
        <f t="shared" ref="W20:Y23" si="14">V20+I20</f>
        <v>1.9610383394232103</v>
      </c>
      <c r="X20" s="28">
        <f t="shared" si="14"/>
        <v>2.990752605629845</v>
      </c>
      <c r="Y20" s="28">
        <f t="shared" si="14"/>
        <v>4.0581368036943601</v>
      </c>
      <c r="Z20" s="28">
        <f>L20</f>
        <v>1.0742755500000001</v>
      </c>
      <c r="AA20" s="28">
        <f t="shared" ref="AA20:AC23" si="15">Z20+M20</f>
        <v>2.128844041448211</v>
      </c>
      <c r="AB20" s="28">
        <f t="shared" si="15"/>
        <v>3.1699033559992387</v>
      </c>
      <c r="AC20" s="28">
        <f t="shared" si="15"/>
        <v>3.8934583559992388</v>
      </c>
    </row>
    <row r="21" spans="2:29" x14ac:dyDescent="0.2">
      <c r="B21" s="11" t="s">
        <v>9</v>
      </c>
      <c r="C21" s="25">
        <v>1.3698882574822497</v>
      </c>
      <c r="D21" s="25">
        <v>0.3914306505266506</v>
      </c>
      <c r="E21" s="25">
        <v>0.42033344891470414</v>
      </c>
      <c r="F21" s="25">
        <v>0.47577454215399573</v>
      </c>
      <c r="G21" s="25">
        <v>0.42580598664806807</v>
      </c>
      <c r="H21" s="26">
        <v>0.90479431064343308</v>
      </c>
      <c r="I21" s="26">
        <v>0.83940818332593681</v>
      </c>
      <c r="J21" s="26">
        <v>0.80248092839563012</v>
      </c>
      <c r="K21" s="26">
        <v>0.83301674137231985</v>
      </c>
      <c r="L21" s="26">
        <v>0.65359900000000004</v>
      </c>
      <c r="M21" s="26">
        <v>0.62134900000000004</v>
      </c>
      <c r="N21" s="26">
        <v>0.52717199999999997</v>
      </c>
      <c r="O21" s="26">
        <v>0.45756200000000002</v>
      </c>
      <c r="Q21" s="28">
        <f t="shared" si="12"/>
        <v>1.3698882574822497</v>
      </c>
      <c r="R21" s="28">
        <f t="shared" si="12"/>
        <v>0.3914306505266506</v>
      </c>
      <c r="S21" s="28">
        <f t="shared" si="13"/>
        <v>0.81176409944135475</v>
      </c>
      <c r="T21" s="28">
        <f t="shared" si="13"/>
        <v>1.2875386415953505</v>
      </c>
      <c r="U21" s="28">
        <f t="shared" si="13"/>
        <v>1.7133446282434186</v>
      </c>
      <c r="V21" s="28">
        <f>H21</f>
        <v>0.90479431064343308</v>
      </c>
      <c r="W21" s="28">
        <f t="shared" si="14"/>
        <v>1.7442024939693699</v>
      </c>
      <c r="X21" s="28">
        <f t="shared" si="14"/>
        <v>2.5466834223650001</v>
      </c>
      <c r="Y21" s="28">
        <f t="shared" si="14"/>
        <v>3.3797001637373199</v>
      </c>
      <c r="Z21" s="28">
        <f>L21</f>
        <v>0.65359900000000004</v>
      </c>
      <c r="AA21" s="28">
        <f t="shared" si="15"/>
        <v>1.2749480000000002</v>
      </c>
      <c r="AB21" s="28">
        <f t="shared" si="15"/>
        <v>1.8021200000000002</v>
      </c>
      <c r="AC21" s="28">
        <f t="shared" si="15"/>
        <v>2.2596820000000002</v>
      </c>
    </row>
    <row r="22" spans="2:29" x14ac:dyDescent="0.2">
      <c r="B22" s="11" t="s">
        <v>10</v>
      </c>
      <c r="C22" s="25">
        <v>0.52027721999999998</v>
      </c>
      <c r="D22" s="25">
        <v>0.17204090999999996</v>
      </c>
      <c r="E22" s="25">
        <v>0.18101789000000007</v>
      </c>
      <c r="F22" s="25">
        <v>0.2578163599999998</v>
      </c>
      <c r="G22" s="25">
        <v>0.21718932000000007</v>
      </c>
      <c r="H22" s="26">
        <v>0.30354249</v>
      </c>
      <c r="I22" s="26">
        <v>0.25595168000000007</v>
      </c>
      <c r="J22" s="26">
        <v>0.27515745999999985</v>
      </c>
      <c r="K22" s="26">
        <v>0.29543405000000017</v>
      </c>
      <c r="L22" s="26">
        <v>0.25269620055454234</v>
      </c>
      <c r="M22" s="26">
        <v>0.27458829754981573</v>
      </c>
      <c r="N22" s="26">
        <v>0.224217</v>
      </c>
      <c r="O22" s="26">
        <v>0.19808799999999999</v>
      </c>
      <c r="Q22" s="28">
        <f t="shared" si="12"/>
        <v>0.52027721999999998</v>
      </c>
      <c r="R22" s="28">
        <f t="shared" si="12"/>
        <v>0.17204090999999996</v>
      </c>
      <c r="S22" s="28">
        <f t="shared" si="13"/>
        <v>0.35305880000000001</v>
      </c>
      <c r="T22" s="28">
        <f t="shared" si="13"/>
        <v>0.61087515999999975</v>
      </c>
      <c r="U22" s="28">
        <f t="shared" si="13"/>
        <v>0.82806447999999988</v>
      </c>
      <c r="V22" s="28">
        <f>H22</f>
        <v>0.30354249</v>
      </c>
      <c r="W22" s="28">
        <f t="shared" si="14"/>
        <v>0.55949417000000001</v>
      </c>
      <c r="X22" s="28">
        <f t="shared" si="14"/>
        <v>0.83465162999999987</v>
      </c>
      <c r="Y22" s="28">
        <f t="shared" si="14"/>
        <v>1.1300856800000001</v>
      </c>
      <c r="Z22" s="28">
        <f>L22</f>
        <v>0.25269620055454234</v>
      </c>
      <c r="AA22" s="28">
        <f t="shared" si="15"/>
        <v>0.52728449810435807</v>
      </c>
      <c r="AB22" s="28">
        <f t="shared" si="15"/>
        <v>0.75150149810435807</v>
      </c>
      <c r="AC22" s="28">
        <f t="shared" si="15"/>
        <v>0.949589498104358</v>
      </c>
    </row>
    <row r="23" spans="2:29" x14ac:dyDescent="0.2">
      <c r="B23" s="11" t="s">
        <v>11</v>
      </c>
      <c r="C23" s="25">
        <v>0.84961103748224975</v>
      </c>
      <c r="D23" s="25">
        <v>0.21938974052665061</v>
      </c>
      <c r="E23" s="25">
        <v>0.23931555891470407</v>
      </c>
      <c r="F23" s="25">
        <v>0.2179581821539959</v>
      </c>
      <c r="G23" s="25">
        <v>0.20861666664806799</v>
      </c>
      <c r="H23" s="26">
        <v>0.60125182064343319</v>
      </c>
      <c r="I23" s="26">
        <v>0.58345650332593668</v>
      </c>
      <c r="J23" s="26">
        <v>0.52732346839563027</v>
      </c>
      <c r="K23" s="26">
        <v>0.53758269137231973</v>
      </c>
      <c r="L23" s="26">
        <v>0.40090279944545765</v>
      </c>
      <c r="M23" s="26">
        <v>0.34676070245018425</v>
      </c>
      <c r="N23" s="26">
        <v>0.30295499999999997</v>
      </c>
      <c r="O23" s="26">
        <v>0.25947399999999998</v>
      </c>
      <c r="Q23" s="28">
        <f t="shared" si="12"/>
        <v>0.84961103748224975</v>
      </c>
      <c r="R23" s="28">
        <f t="shared" si="12"/>
        <v>0.21938974052665061</v>
      </c>
      <c r="S23" s="28">
        <f t="shared" si="13"/>
        <v>0.45870529944135469</v>
      </c>
      <c r="T23" s="28">
        <f t="shared" si="13"/>
        <v>0.67666348159535061</v>
      </c>
      <c r="U23" s="28">
        <f t="shared" si="13"/>
        <v>0.88528014824341861</v>
      </c>
      <c r="V23" s="28">
        <f>H23</f>
        <v>0.60125182064343319</v>
      </c>
      <c r="W23" s="28">
        <f t="shared" si="14"/>
        <v>1.1847083239693699</v>
      </c>
      <c r="X23" s="28">
        <f t="shared" si="14"/>
        <v>1.7120317923650001</v>
      </c>
      <c r="Y23" s="28">
        <f t="shared" si="14"/>
        <v>2.2496144837373198</v>
      </c>
      <c r="Z23" s="28">
        <f>L23</f>
        <v>0.40090279944545765</v>
      </c>
      <c r="AA23" s="28">
        <f t="shared" si="15"/>
        <v>0.7476635018956419</v>
      </c>
      <c r="AB23" s="28">
        <f t="shared" si="15"/>
        <v>1.050618501895642</v>
      </c>
      <c r="AC23" s="28">
        <f t="shared" si="15"/>
        <v>1.310092501895642</v>
      </c>
    </row>
    <row r="24" spans="2:29" x14ac:dyDescent="0.2">
      <c r="B24" s="17" t="s">
        <v>12</v>
      </c>
      <c r="C24" s="14">
        <v>0.37979537174530564</v>
      </c>
      <c r="D24" s="14">
        <v>0.43951823846325633</v>
      </c>
      <c r="E24" s="14">
        <v>0.4306530695270292</v>
      </c>
      <c r="F24" s="14">
        <v>0.54188767400789473</v>
      </c>
      <c r="G24" s="14">
        <v>0.51006638424628048</v>
      </c>
      <c r="H24" s="15">
        <v>0.33548231507351056</v>
      </c>
      <c r="I24" s="15">
        <v>0.30491920984836968</v>
      </c>
      <c r="J24" s="15">
        <v>0.34288348827194159</v>
      </c>
      <c r="K24" s="15">
        <v>0.35465559733325319</v>
      </c>
      <c r="L24" s="15">
        <v>0.3866226853996752</v>
      </c>
      <c r="M24" s="15">
        <v>0.44192281238050712</v>
      </c>
      <c r="N24" s="15">
        <v>0.42532038879151396</v>
      </c>
      <c r="O24" s="15">
        <v>0.43292056595608897</v>
      </c>
      <c r="P24" s="18"/>
      <c r="Q24" s="14">
        <f>Q22/Q21</f>
        <v>0.37979537174530564</v>
      </c>
      <c r="R24" s="14">
        <f t="shared" ref="R24:AC24" si="16">R22/R21</f>
        <v>0.43951823846325633</v>
      </c>
      <c r="S24" s="14">
        <f t="shared" si="16"/>
        <v>0.43492783216573677</v>
      </c>
      <c r="T24" s="14">
        <f t="shared" si="16"/>
        <v>0.47445190401670795</v>
      </c>
      <c r="U24" s="14">
        <f t="shared" si="16"/>
        <v>0.48330293062462326</v>
      </c>
      <c r="V24" s="14">
        <f t="shared" si="16"/>
        <v>0.33548231507351056</v>
      </c>
      <c r="W24" s="14">
        <f t="shared" si="16"/>
        <v>0.32077363261116021</v>
      </c>
      <c r="X24" s="14">
        <f t="shared" si="16"/>
        <v>0.32774063029196349</v>
      </c>
      <c r="Y24" s="14">
        <f t="shared" si="16"/>
        <v>0.33437453775495146</v>
      </c>
      <c r="Z24" s="14">
        <f t="shared" si="16"/>
        <v>0.3866226853996752</v>
      </c>
      <c r="AA24" s="14">
        <f t="shared" si="16"/>
        <v>0.41357333640615773</v>
      </c>
      <c r="AB24" s="14">
        <f t="shared" si="16"/>
        <v>0.41700968753709966</v>
      </c>
      <c r="AC24" s="14">
        <f t="shared" si="16"/>
        <v>0.4202314742093613</v>
      </c>
    </row>
    <row r="25" spans="2:29" x14ac:dyDescent="0.2">
      <c r="B25" s="11" t="s">
        <v>13</v>
      </c>
      <c r="C25" s="25">
        <v>-9.5053631419700524E-2</v>
      </c>
      <c r="D25" s="25">
        <v>2.4236411822765584E-2</v>
      </c>
      <c r="E25" s="25">
        <v>-2.7942769276084248E-2</v>
      </c>
      <c r="F25" s="25">
        <v>-7.6637303316211575E-2</v>
      </c>
      <c r="G25" s="25">
        <v>-9.8870956215106276E-2</v>
      </c>
      <c r="H25" s="26">
        <v>5.3847603870094608E-2</v>
      </c>
      <c r="I25" s="26">
        <v>-4.9991755484108814E-2</v>
      </c>
      <c r="J25" s="26">
        <v>-7.8354366272794379E-2</v>
      </c>
      <c r="K25" s="26">
        <v>-8.6634496288226157E-2</v>
      </c>
      <c r="L25" s="26">
        <v>6.6604576524018338E-3</v>
      </c>
      <c r="M25" s="26">
        <v>-0.11269318006564759</v>
      </c>
      <c r="N25" s="26">
        <v>-7.0582277586754255E-2</v>
      </c>
      <c r="O25" s="26">
        <v>-0.18295700000000001</v>
      </c>
      <c r="Q25" s="27">
        <f>C25</f>
        <v>-9.5053631419700524E-2</v>
      </c>
      <c r="R25" s="27">
        <f>D25</f>
        <v>2.4236411822765584E-2</v>
      </c>
      <c r="S25" s="27">
        <f t="shared" ref="S25:U26" si="17">R25+E25</f>
        <v>-3.7063574533186643E-3</v>
      </c>
      <c r="T25" s="27">
        <f t="shared" si="17"/>
        <v>-8.0343660769530242E-2</v>
      </c>
      <c r="U25" s="27">
        <f t="shared" si="17"/>
        <v>-0.17921461698463653</v>
      </c>
      <c r="V25" s="27">
        <f>H25</f>
        <v>5.3847603870094608E-2</v>
      </c>
      <c r="W25" s="27">
        <f t="shared" ref="W25:Y26" si="18">V25+I25</f>
        <v>3.8558483859857939E-3</v>
      </c>
      <c r="X25" s="27">
        <f t="shared" si="18"/>
        <v>-7.4498517886808585E-2</v>
      </c>
      <c r="Y25" s="27">
        <f t="shared" si="18"/>
        <v>-0.16113301417503473</v>
      </c>
      <c r="Z25" s="27">
        <f>L25</f>
        <v>6.6604576524018338E-3</v>
      </c>
      <c r="AA25" s="27">
        <f t="shared" ref="AA25:AC26" si="19">Z25+M25</f>
        <v>-0.10603272241324575</v>
      </c>
      <c r="AB25" s="27">
        <f t="shared" si="19"/>
        <v>-0.17661500000000002</v>
      </c>
      <c r="AC25" s="27">
        <f t="shared" si="19"/>
        <v>-0.359572</v>
      </c>
    </row>
    <row r="26" spans="2:29" x14ac:dyDescent="0.2">
      <c r="B26" s="11" t="s">
        <v>14</v>
      </c>
      <c r="C26" s="25">
        <v>3.9256544649491056E-2</v>
      </c>
      <c r="D26" s="25">
        <v>3.3239323987222379E-3</v>
      </c>
      <c r="E26" s="25">
        <v>-3.8175497158983489E-5</v>
      </c>
      <c r="F26" s="25">
        <v>3.6118710416853758E-2</v>
      </c>
      <c r="G26" s="25">
        <v>5.6438210876669538E-2</v>
      </c>
      <c r="H26" s="26">
        <v>8.131469898296137E-2</v>
      </c>
      <c r="I26" s="26">
        <v>9.0363600282798121E-2</v>
      </c>
      <c r="J26" s="26">
        <v>0.11313023585362285</v>
      </c>
      <c r="K26" s="26">
        <v>0.11575118083300448</v>
      </c>
      <c r="L26" s="26">
        <v>0.12067311900511964</v>
      </c>
      <c r="M26" s="26">
        <v>0.11896224480093057</v>
      </c>
      <c r="N26" s="26">
        <v>0.1181226361939498</v>
      </c>
      <c r="O26" s="26">
        <v>0.12330099999999999</v>
      </c>
      <c r="Q26" s="27">
        <f>C26</f>
        <v>3.9256544649491056E-2</v>
      </c>
      <c r="R26" s="27">
        <f>D26</f>
        <v>3.3239323987222379E-3</v>
      </c>
      <c r="S26" s="27">
        <f t="shared" si="17"/>
        <v>3.2857569015632545E-3</v>
      </c>
      <c r="T26" s="27">
        <f t="shared" si="17"/>
        <v>3.9404467318417014E-2</v>
      </c>
      <c r="U26" s="27">
        <f t="shared" si="17"/>
        <v>9.5842678195086545E-2</v>
      </c>
      <c r="V26" s="27">
        <f>H26</f>
        <v>8.131469898296137E-2</v>
      </c>
      <c r="W26" s="27">
        <f t="shared" si="18"/>
        <v>0.1716782992657595</v>
      </c>
      <c r="X26" s="27">
        <f t="shared" si="18"/>
        <v>0.28480853511938237</v>
      </c>
      <c r="Y26" s="27">
        <f t="shared" si="18"/>
        <v>0.40055971595238682</v>
      </c>
      <c r="Z26" s="27">
        <f>L26</f>
        <v>0.12067311900511964</v>
      </c>
      <c r="AA26" s="27">
        <f t="shared" si="19"/>
        <v>0.23963536380605022</v>
      </c>
      <c r="AB26" s="27">
        <f t="shared" si="19"/>
        <v>0.35775800000000002</v>
      </c>
      <c r="AC26" s="27">
        <f t="shared" si="19"/>
        <v>0.48105900000000001</v>
      </c>
    </row>
    <row r="27" spans="2:29" x14ac:dyDescent="0.2">
      <c r="B27" s="11" t="s">
        <v>15</v>
      </c>
      <c r="C27" s="13">
        <v>-5.5797086770209468E-2</v>
      </c>
      <c r="D27" s="13">
        <v>2.7560344221487822E-2</v>
      </c>
      <c r="E27" s="13">
        <v>-2.7980944773243231E-2</v>
      </c>
      <c r="F27" s="13">
        <v>-4.0518592899357816E-2</v>
      </c>
      <c r="G27" s="13">
        <v>-4.2432745338436738E-2</v>
      </c>
      <c r="H27" s="12">
        <v>0.13516230285305597</v>
      </c>
      <c r="I27" s="12">
        <v>4.0371844798689306E-2</v>
      </c>
      <c r="J27" s="12">
        <v>3.477586958082847E-2</v>
      </c>
      <c r="K27" s="12">
        <v>2.9116684544778323E-2</v>
      </c>
      <c r="L27" s="12">
        <v>0.12733357665752146</v>
      </c>
      <c r="M27" s="12">
        <v>6.2690647352829781E-3</v>
      </c>
      <c r="N27" s="12">
        <v>4.7540358607195549E-2</v>
      </c>
      <c r="O27" s="12">
        <v>-5.9656000000000015E-2</v>
      </c>
      <c r="Q27" s="25">
        <f>Q25+Q26</f>
        <v>-5.5797086770209468E-2</v>
      </c>
      <c r="R27" s="25">
        <f t="shared" ref="R27:AC27" si="20">R25+R26</f>
        <v>2.7560344221487822E-2</v>
      </c>
      <c r="S27" s="25">
        <f t="shared" si="20"/>
        <v>-4.2060055175540973E-4</v>
      </c>
      <c r="T27" s="25">
        <f t="shared" si="20"/>
        <v>-4.0939193451113229E-2</v>
      </c>
      <c r="U27" s="25">
        <f t="shared" si="20"/>
        <v>-8.3371938789549987E-2</v>
      </c>
      <c r="V27" s="25">
        <f t="shared" si="20"/>
        <v>0.13516230285305597</v>
      </c>
      <c r="W27" s="25">
        <f t="shared" si="20"/>
        <v>0.1755341476517453</v>
      </c>
      <c r="X27" s="25">
        <f t="shared" si="20"/>
        <v>0.21031001723257378</v>
      </c>
      <c r="Y27" s="25">
        <f t="shared" si="20"/>
        <v>0.23942670177735209</v>
      </c>
      <c r="Z27" s="25">
        <f t="shared" si="20"/>
        <v>0.12733357665752146</v>
      </c>
      <c r="AA27" s="25">
        <f t="shared" si="20"/>
        <v>0.13360264139280448</v>
      </c>
      <c r="AB27" s="25">
        <f t="shared" si="20"/>
        <v>0.181143</v>
      </c>
      <c r="AC27" s="25">
        <f t="shared" si="20"/>
        <v>0.12148700000000001</v>
      </c>
    </row>
    <row r="28" spans="2:29" x14ac:dyDescent="0.2">
      <c r="B28" s="17" t="s">
        <v>26</v>
      </c>
      <c r="C28" s="14">
        <v>-4.0731122750668924E-2</v>
      </c>
      <c r="D28" s="14">
        <v>7.0409264538703706E-2</v>
      </c>
      <c r="E28" s="14">
        <v>-6.6568446659407407E-2</v>
      </c>
      <c r="F28" s="14">
        <v>-8.5163432065776673E-2</v>
      </c>
      <c r="G28" s="14">
        <v>-9.9652768324057714E-2</v>
      </c>
      <c r="H28" s="15">
        <v>0.14938456316876816</v>
      </c>
      <c r="I28" s="15">
        <v>4.8095605452315657E-2</v>
      </c>
      <c r="J28" s="15">
        <v>4.3335446800405034E-2</v>
      </c>
      <c r="K28" s="15">
        <v>3.4953300574501321E-2</v>
      </c>
      <c r="L28" s="15">
        <v>0.19481911180635444</v>
      </c>
      <c r="M28" s="15">
        <v>1.0089442061197456E-2</v>
      </c>
      <c r="N28" s="15">
        <v>9.0179976567791059E-2</v>
      </c>
      <c r="O28" s="15">
        <v>-0.13037795970819258</v>
      </c>
      <c r="P28" s="18"/>
      <c r="Q28" s="14">
        <f>Q27/Q21</f>
        <v>-4.0731122750668924E-2</v>
      </c>
      <c r="R28" s="14">
        <f t="shared" ref="R28:AC28" si="21">R27/R21</f>
        <v>7.0409264538703706E-2</v>
      </c>
      <c r="S28" s="14">
        <f t="shared" si="21"/>
        <v>-5.1813150155921096E-4</v>
      </c>
      <c r="T28" s="14">
        <f t="shared" si="21"/>
        <v>-3.1796477502521167E-2</v>
      </c>
      <c r="U28" s="14">
        <f t="shared" si="21"/>
        <v>-4.8660343876658275E-2</v>
      </c>
      <c r="V28" s="14">
        <f t="shared" si="21"/>
        <v>0.14938456316876816</v>
      </c>
      <c r="W28" s="14">
        <f t="shared" si="21"/>
        <v>0.10063862897723151</v>
      </c>
      <c r="X28" s="14">
        <f t="shared" si="21"/>
        <v>8.2581924155012379E-2</v>
      </c>
      <c r="Y28" s="14">
        <f t="shared" si="21"/>
        <v>7.0842586672715577E-2</v>
      </c>
      <c r="Z28" s="14">
        <f t="shared" si="21"/>
        <v>0.19481911180635444</v>
      </c>
      <c r="AA28" s="14">
        <f t="shared" si="21"/>
        <v>0.10479065922124232</v>
      </c>
      <c r="AB28" s="14">
        <f t="shared" si="21"/>
        <v>0.10051661376600891</v>
      </c>
      <c r="AC28" s="14">
        <f t="shared" si="21"/>
        <v>5.3762874599169265E-2</v>
      </c>
    </row>
    <row r="29" spans="2:29" x14ac:dyDescent="0.2">
      <c r="B29" s="11" t="s">
        <v>16</v>
      </c>
      <c r="C29" s="25">
        <v>0.22381721832113899</v>
      </c>
      <c r="D29" s="25">
        <v>0.11518615000000001</v>
      </c>
      <c r="E29" s="25">
        <v>0.16463985</v>
      </c>
      <c r="F29" s="25">
        <v>0.12789723670799999</v>
      </c>
      <c r="G29" s="25">
        <v>0.22117200000000001</v>
      </c>
      <c r="H29" s="26">
        <v>5.5150999999999999E-2</v>
      </c>
      <c r="I29" s="26">
        <v>5.5150999999999999E-2</v>
      </c>
      <c r="J29" s="26">
        <v>4.8425097020054035E-2</v>
      </c>
      <c r="K29" s="26">
        <v>0.35290990297994601</v>
      </c>
      <c r="L29" s="26">
        <v>4.7608992509361597E-2</v>
      </c>
      <c r="M29" s="26">
        <v>5.9292424670063404E-2</v>
      </c>
      <c r="N29" s="26">
        <v>3.2094677220575012E-2</v>
      </c>
      <c r="O29" s="26">
        <v>6.3259999999999997E-2</v>
      </c>
      <c r="Q29" s="27">
        <f>C29</f>
        <v>0.22381721832113899</v>
      </c>
      <c r="R29" s="27">
        <f>D29</f>
        <v>0.11518615000000001</v>
      </c>
      <c r="S29" s="27">
        <f>R29+E29</f>
        <v>0.27982600000000002</v>
      </c>
      <c r="T29" s="27">
        <f>S29+F29</f>
        <v>0.40772323670800004</v>
      </c>
      <c r="U29" s="27">
        <f>T29+G29</f>
        <v>0.62889523670800007</v>
      </c>
      <c r="V29" s="27">
        <f>H29</f>
        <v>5.5150999999999999E-2</v>
      </c>
      <c r="W29" s="27">
        <f>V29+I29</f>
        <v>0.110302</v>
      </c>
      <c r="X29" s="27">
        <f>W29+J29</f>
        <v>0.15872709702005403</v>
      </c>
      <c r="Y29" s="27">
        <f>X29+K29</f>
        <v>0.51163700000000001</v>
      </c>
      <c r="Z29" s="27">
        <f>L29</f>
        <v>4.7608992509361597E-2</v>
      </c>
      <c r="AA29" s="27">
        <f>Z29+M29</f>
        <v>0.106901417179425</v>
      </c>
      <c r="AB29" s="27">
        <f>AA29+N29</f>
        <v>0.13899609440000002</v>
      </c>
      <c r="AC29" s="27">
        <f>AB29+O29</f>
        <v>0.20225609440000003</v>
      </c>
    </row>
    <row r="30" spans="2:29" x14ac:dyDescent="0.2">
      <c r="B30" s="11" t="s">
        <v>17</v>
      </c>
      <c r="C30" s="29">
        <v>-0.27961430509134844</v>
      </c>
      <c r="D30" s="29">
        <v>-8.76258057785122E-2</v>
      </c>
      <c r="E30" s="29">
        <v>-0.19262079477324323</v>
      </c>
      <c r="F30" s="29">
        <v>-0.16841582960735779</v>
      </c>
      <c r="G30" s="29">
        <v>-0.26360474533843675</v>
      </c>
      <c r="H30" s="30">
        <v>8.0011302853055966E-2</v>
      </c>
      <c r="I30" s="30">
        <v>-1.4779155201310692E-2</v>
      </c>
      <c r="J30" s="30">
        <v>-1.3649227439225566E-2</v>
      </c>
      <c r="K30" s="30">
        <v>-0.32379321843516767</v>
      </c>
      <c r="L30" s="30">
        <v>7.972458414815986E-2</v>
      </c>
      <c r="M30" s="30">
        <v>-5.3023359934780426E-2</v>
      </c>
      <c r="N30" s="30">
        <v>1.5445681386620537E-2</v>
      </c>
      <c r="O30" s="30">
        <v>-0.12291600000000001</v>
      </c>
      <c r="P30" s="31"/>
      <c r="Q30" s="29">
        <f>Q27-Q29</f>
        <v>-0.27961430509134844</v>
      </c>
      <c r="R30" s="29">
        <f t="shared" ref="R30:AC30" si="22">R27-R29</f>
        <v>-8.76258057785122E-2</v>
      </c>
      <c r="S30" s="29">
        <f t="shared" si="22"/>
        <v>-0.28024660055175543</v>
      </c>
      <c r="T30" s="29">
        <f t="shared" si="22"/>
        <v>-0.44866243015911328</v>
      </c>
      <c r="U30" s="29">
        <f t="shared" si="22"/>
        <v>-0.71226717549755003</v>
      </c>
      <c r="V30" s="29">
        <f t="shared" si="22"/>
        <v>8.0011302853055966E-2</v>
      </c>
      <c r="W30" s="29">
        <f t="shared" si="22"/>
        <v>6.5232147651745301E-2</v>
      </c>
      <c r="X30" s="29">
        <f t="shared" si="22"/>
        <v>5.1582920212519756E-2</v>
      </c>
      <c r="Y30" s="29">
        <f t="shared" si="22"/>
        <v>-0.27221029822264792</v>
      </c>
      <c r="Z30" s="29">
        <f t="shared" si="22"/>
        <v>7.972458414815986E-2</v>
      </c>
      <c r="AA30" s="29">
        <f t="shared" si="22"/>
        <v>2.6701224213379476E-2</v>
      </c>
      <c r="AB30" s="29">
        <f t="shared" si="22"/>
        <v>4.2146905599999979E-2</v>
      </c>
      <c r="AC30" s="29">
        <f t="shared" si="22"/>
        <v>-8.0769094400000019E-2</v>
      </c>
    </row>
    <row r="31" spans="2:29" x14ac:dyDescent="0.2">
      <c r="B31" s="17" t="s">
        <v>27</v>
      </c>
      <c r="C31" s="14">
        <v>-0.20411468129908511</v>
      </c>
      <c r="D31" s="14">
        <v>-0.22386035856061862</v>
      </c>
      <c r="E31" s="14">
        <v>-0.45825711770164324</v>
      </c>
      <c r="F31" s="14">
        <v>-0.35398243219336861</v>
      </c>
      <c r="G31" s="14">
        <v>-0.6190724264201295</v>
      </c>
      <c r="H31" s="15">
        <v>8.8430377945410532E-2</v>
      </c>
      <c r="I31" s="15">
        <v>-1.7606637026996962E-2</v>
      </c>
      <c r="J31" s="15">
        <v>-1.7008787319735999E-2</v>
      </c>
      <c r="K31" s="15">
        <v>-0.38869953309911587</v>
      </c>
      <c r="L31" s="15">
        <v>0.12197782455015974</v>
      </c>
      <c r="M31" s="15">
        <v>-8.5335873936838114E-2</v>
      </c>
      <c r="N31" s="15">
        <v>2.9299130808579623E-2</v>
      </c>
      <c r="O31" s="15">
        <v>-0.26863244762458421</v>
      </c>
      <c r="P31" s="18"/>
      <c r="Q31" s="14">
        <f>Q30/Q21</f>
        <v>-0.20411468129908511</v>
      </c>
      <c r="R31" s="14">
        <f t="shared" ref="R31:AC31" si="23">R30/R21</f>
        <v>-0.22386035856061862</v>
      </c>
      <c r="S31" s="14">
        <f t="shared" si="23"/>
        <v>-0.34523157743070604</v>
      </c>
      <c r="T31" s="14">
        <f t="shared" si="23"/>
        <v>-0.34846521546195236</v>
      </c>
      <c r="U31" s="14">
        <f t="shared" si="23"/>
        <v>-0.41571740078222996</v>
      </c>
      <c r="V31" s="14">
        <f t="shared" si="23"/>
        <v>8.8430377945410532E-2</v>
      </c>
      <c r="W31" s="14">
        <f t="shared" si="23"/>
        <v>3.7399411981858366E-2</v>
      </c>
      <c r="X31" s="14">
        <f t="shared" si="23"/>
        <v>2.0254940115256581E-2</v>
      </c>
      <c r="Y31" s="14">
        <f t="shared" si="23"/>
        <v>-8.0542736051956151E-2</v>
      </c>
      <c r="Z31" s="14">
        <f t="shared" si="23"/>
        <v>0.12197782455015974</v>
      </c>
      <c r="AA31" s="14">
        <f t="shared" si="23"/>
        <v>2.0942990783451146E-2</v>
      </c>
      <c r="AB31" s="14">
        <f t="shared" si="23"/>
        <v>2.3387402392737427E-2</v>
      </c>
      <c r="AC31" s="14">
        <f t="shared" si="23"/>
        <v>-3.5743566749657701E-2</v>
      </c>
    </row>
    <row r="32" spans="2:29" x14ac:dyDescent="0.2">
      <c r="B32" s="11"/>
      <c r="C32" s="19"/>
      <c r="D32" s="19"/>
      <c r="E32" s="19"/>
      <c r="F32" s="19"/>
      <c r="G32" s="19"/>
      <c r="H32" s="20"/>
      <c r="I32" s="20"/>
      <c r="J32" s="20"/>
      <c r="K32" s="20"/>
      <c r="L32" s="20"/>
      <c r="M32" s="20"/>
      <c r="N32" s="20"/>
      <c r="O32" s="20"/>
    </row>
    <row r="33" spans="2:29" x14ac:dyDescent="0.2">
      <c r="B33" s="8" t="s">
        <v>20</v>
      </c>
      <c r="C33" s="19"/>
      <c r="D33" s="19"/>
      <c r="E33" s="19"/>
      <c r="F33" s="19"/>
      <c r="G33" s="19"/>
      <c r="H33" s="20"/>
      <c r="I33" s="20"/>
      <c r="J33" s="20"/>
      <c r="K33" s="20"/>
      <c r="L33" s="20"/>
      <c r="M33" s="20"/>
      <c r="N33" s="20"/>
      <c r="O33" s="20"/>
    </row>
    <row r="34" spans="2:29" x14ac:dyDescent="0.2">
      <c r="B34" s="11" t="s">
        <v>13</v>
      </c>
      <c r="C34" s="25">
        <v>-2.5800689999999999</v>
      </c>
      <c r="D34" s="25">
        <v>-0.72657000000000005</v>
      </c>
      <c r="E34" s="25">
        <v>-0.68307200000000001</v>
      </c>
      <c r="F34" s="25">
        <v>-0.66196500000000003</v>
      </c>
      <c r="G34" s="25">
        <v>3.3883999999999999</v>
      </c>
      <c r="H34" s="26">
        <v>-0.62539699999999998</v>
      </c>
      <c r="I34" s="26">
        <v>-0.68362199999999995</v>
      </c>
      <c r="J34" s="26">
        <v>-0.61461500000000002</v>
      </c>
      <c r="K34" s="26">
        <v>0.10417999999999999</v>
      </c>
      <c r="L34" s="26">
        <v>-0.83457975822691743</v>
      </c>
      <c r="M34" s="26">
        <v>-0.55236124177308255</v>
      </c>
      <c r="N34" s="26">
        <v>-0.76503800000000011</v>
      </c>
      <c r="O34" s="26">
        <v>-6.2942229999999997</v>
      </c>
      <c r="Q34" s="27">
        <f t="shared" ref="Q34:R36" si="24">C34</f>
        <v>-2.5800689999999999</v>
      </c>
      <c r="R34" s="27">
        <f t="shared" si="24"/>
        <v>-0.72657000000000005</v>
      </c>
      <c r="S34" s="27">
        <f t="shared" ref="S34:U36" si="25">R34+E34</f>
        <v>-1.4096420000000001</v>
      </c>
      <c r="T34" s="27">
        <f t="shared" si="25"/>
        <v>-2.0716070000000002</v>
      </c>
      <c r="U34" s="27">
        <f t="shared" si="25"/>
        <v>1.3167929999999997</v>
      </c>
      <c r="V34" s="27">
        <f>H34</f>
        <v>-0.62539699999999998</v>
      </c>
      <c r="W34" s="27">
        <f t="shared" ref="W34:Y36" si="26">V34+I34</f>
        <v>-1.3090189999999999</v>
      </c>
      <c r="X34" s="27">
        <f t="shared" si="26"/>
        <v>-1.9236339999999998</v>
      </c>
      <c r="Y34" s="27">
        <f t="shared" si="26"/>
        <v>-1.8194539999999999</v>
      </c>
      <c r="Z34" s="27">
        <f>L34</f>
        <v>-0.83457975822691743</v>
      </c>
      <c r="AA34" s="27">
        <f t="shared" ref="AA34:AC36" si="27">Z34+M34</f>
        <v>-1.386941</v>
      </c>
      <c r="AB34" s="27">
        <f t="shared" si="27"/>
        <v>-2.1519789999999999</v>
      </c>
      <c r="AC34" s="27">
        <f t="shared" si="27"/>
        <v>-8.4462019999999995</v>
      </c>
    </row>
    <row r="35" spans="2:29" x14ac:dyDescent="0.2">
      <c r="B35" s="11" t="s">
        <v>14</v>
      </c>
      <c r="C35" s="25">
        <v>0.76566100000000004</v>
      </c>
      <c r="D35" s="25">
        <v>0.23947599999999999</v>
      </c>
      <c r="E35" s="25">
        <v>0.240898</v>
      </c>
      <c r="F35" s="25">
        <v>0.24321799999999999</v>
      </c>
      <c r="G35" s="25">
        <v>0.23830799999999999</v>
      </c>
      <c r="H35" s="26">
        <v>0.22719800000000001</v>
      </c>
      <c r="I35" s="26">
        <v>0.22742599999999999</v>
      </c>
      <c r="J35" s="26">
        <v>0.226796</v>
      </c>
      <c r="K35" s="26">
        <v>0.23421600000000001</v>
      </c>
      <c r="L35" s="26">
        <v>0.15360730319855828</v>
      </c>
      <c r="M35" s="26">
        <v>0.14225269680144173</v>
      </c>
      <c r="N35" s="26">
        <v>0.42032399999999998</v>
      </c>
      <c r="O35" s="26">
        <v>0.13517299999999999</v>
      </c>
      <c r="Q35" s="27">
        <f t="shared" si="24"/>
        <v>0.76566100000000004</v>
      </c>
      <c r="R35" s="27">
        <f t="shared" si="24"/>
        <v>0.23947599999999999</v>
      </c>
      <c r="S35" s="27">
        <f t="shared" si="25"/>
        <v>0.48037399999999997</v>
      </c>
      <c r="T35" s="27">
        <f t="shared" si="25"/>
        <v>0.72359200000000001</v>
      </c>
      <c r="U35" s="27">
        <f t="shared" si="25"/>
        <v>0.96189999999999998</v>
      </c>
      <c r="V35" s="27">
        <f>H35</f>
        <v>0.22719800000000001</v>
      </c>
      <c r="W35" s="27">
        <f t="shared" si="26"/>
        <v>0.45462400000000003</v>
      </c>
      <c r="X35" s="27">
        <f t="shared" si="26"/>
        <v>0.68142000000000003</v>
      </c>
      <c r="Y35" s="27">
        <f t="shared" si="26"/>
        <v>0.91563600000000001</v>
      </c>
      <c r="Z35" s="27">
        <f>L35</f>
        <v>0.15360730319855828</v>
      </c>
      <c r="AA35" s="27">
        <f t="shared" si="27"/>
        <v>0.29586000000000001</v>
      </c>
      <c r="AB35" s="27">
        <f t="shared" si="27"/>
        <v>0.71618399999999993</v>
      </c>
      <c r="AC35" s="27">
        <f t="shared" si="27"/>
        <v>0.85135699999999992</v>
      </c>
    </row>
    <row r="36" spans="2:29" x14ac:dyDescent="0.2">
      <c r="B36" s="11" t="s">
        <v>21</v>
      </c>
      <c r="C36" s="25">
        <v>0.90315699999999999</v>
      </c>
      <c r="D36" s="25">
        <v>0.19068199999999999</v>
      </c>
      <c r="E36" s="25">
        <v>0.24138499999999999</v>
      </c>
      <c r="F36" s="25">
        <v>0.22545699999999999</v>
      </c>
      <c r="G36" s="25">
        <v>-3.8125140000000002</v>
      </c>
      <c r="H36" s="26">
        <v>8.7217000000000003E-2</v>
      </c>
      <c r="I36" s="26">
        <v>0.182814</v>
      </c>
      <c r="J36" s="26">
        <v>8.9436000000000002E-2</v>
      </c>
      <c r="K36" s="26">
        <v>-0.60096899999999998</v>
      </c>
      <c r="L36" s="26">
        <v>0.38838730020428291</v>
      </c>
      <c r="M36" s="26">
        <v>0.21476969979571708</v>
      </c>
      <c r="N36" s="26">
        <v>0.119377</v>
      </c>
      <c r="O36" s="26">
        <v>5.9156899999999997</v>
      </c>
      <c r="Q36" s="27">
        <f t="shared" si="24"/>
        <v>0.90315699999999999</v>
      </c>
      <c r="R36" s="27">
        <f t="shared" si="24"/>
        <v>0.19068199999999999</v>
      </c>
      <c r="S36" s="27">
        <f t="shared" si="25"/>
        <v>0.43206699999999998</v>
      </c>
      <c r="T36" s="27">
        <f t="shared" si="25"/>
        <v>0.657524</v>
      </c>
      <c r="U36" s="27">
        <f t="shared" si="25"/>
        <v>-3.1549900000000002</v>
      </c>
      <c r="V36" s="27">
        <f>H36</f>
        <v>8.7217000000000003E-2</v>
      </c>
      <c r="W36" s="27">
        <f t="shared" si="26"/>
        <v>0.27003100000000002</v>
      </c>
      <c r="X36" s="27">
        <f t="shared" si="26"/>
        <v>0.35946700000000004</v>
      </c>
      <c r="Y36" s="27">
        <f t="shared" si="26"/>
        <v>-0.24150199999999994</v>
      </c>
      <c r="Z36" s="27">
        <f>L36</f>
        <v>0.38838730020428291</v>
      </c>
      <c r="AA36" s="27">
        <f t="shared" si="27"/>
        <v>0.60315699999999994</v>
      </c>
      <c r="AB36" s="27">
        <f t="shared" si="27"/>
        <v>0.7225339999999999</v>
      </c>
      <c r="AC36" s="27">
        <f t="shared" si="27"/>
        <v>6.6382239999999992</v>
      </c>
    </row>
    <row r="37" spans="2:29" x14ac:dyDescent="0.2">
      <c r="B37" s="11" t="s">
        <v>15</v>
      </c>
      <c r="C37" s="25">
        <v>-0.91125099999999981</v>
      </c>
      <c r="D37" s="25">
        <v>-0.29641200000000001</v>
      </c>
      <c r="E37" s="25">
        <v>-0.20078900000000002</v>
      </c>
      <c r="F37" s="25">
        <v>-0.19329000000000005</v>
      </c>
      <c r="G37" s="25">
        <v>-0.18580600000000036</v>
      </c>
      <c r="H37" s="26">
        <v>-0.31098199999999998</v>
      </c>
      <c r="I37" s="26">
        <v>-0.2733819999999999</v>
      </c>
      <c r="J37" s="26">
        <v>-0.29838300000000001</v>
      </c>
      <c r="K37" s="26">
        <v>-0.26257299999999995</v>
      </c>
      <c r="L37" s="26">
        <v>-0.29258515482407621</v>
      </c>
      <c r="M37" s="26">
        <v>-0.19533884517592376</v>
      </c>
      <c r="N37" s="26">
        <v>-0.22533700000000012</v>
      </c>
      <c r="O37" s="26">
        <v>-0.24336000000000002</v>
      </c>
      <c r="Q37" s="25">
        <f>Q34+Q35+Q36</f>
        <v>-0.91125099999999981</v>
      </c>
      <c r="R37" s="25">
        <f t="shared" ref="R37:AC37" si="28">R34+R35+R36</f>
        <v>-0.29641200000000001</v>
      </c>
      <c r="S37" s="25">
        <f t="shared" si="28"/>
        <v>-0.49720100000000012</v>
      </c>
      <c r="T37" s="25">
        <f t="shared" si="28"/>
        <v>-0.69049100000000019</v>
      </c>
      <c r="U37" s="25">
        <f t="shared" si="28"/>
        <v>-0.87629700000000055</v>
      </c>
      <c r="V37" s="25">
        <f t="shared" si="28"/>
        <v>-0.31098199999999998</v>
      </c>
      <c r="W37" s="25">
        <f t="shared" si="28"/>
        <v>-0.58436399999999988</v>
      </c>
      <c r="X37" s="25">
        <f t="shared" si="28"/>
        <v>-0.88274699999999973</v>
      </c>
      <c r="Y37" s="25">
        <f t="shared" si="28"/>
        <v>-1.1453199999999999</v>
      </c>
      <c r="Z37" s="25">
        <f t="shared" si="28"/>
        <v>-0.29258515482407621</v>
      </c>
      <c r="AA37" s="25">
        <f t="shared" si="28"/>
        <v>-0.48792400000000002</v>
      </c>
      <c r="AB37" s="25">
        <f t="shared" si="28"/>
        <v>-0.71326100000000003</v>
      </c>
      <c r="AC37" s="25">
        <f t="shared" si="28"/>
        <v>-0.95662100000000017</v>
      </c>
    </row>
    <row r="38" spans="2:29" x14ac:dyDescent="0.2">
      <c r="B38" s="11"/>
      <c r="C38" s="29"/>
      <c r="D38" s="29"/>
      <c r="E38" s="29"/>
      <c r="F38" s="29"/>
      <c r="G38" s="29"/>
      <c r="H38" s="30"/>
      <c r="I38" s="30"/>
      <c r="J38" s="30"/>
      <c r="K38" s="30"/>
      <c r="L38" s="30"/>
      <c r="M38" s="30"/>
      <c r="N38" s="30"/>
      <c r="O38" s="30"/>
    </row>
    <row r="39" spans="2:29" x14ac:dyDescent="0.2">
      <c r="B39" s="8" t="s">
        <v>22</v>
      </c>
      <c r="C39" s="29"/>
      <c r="D39" s="29"/>
      <c r="E39" s="29"/>
      <c r="F39" s="29"/>
      <c r="G39" s="29"/>
      <c r="H39" s="30"/>
      <c r="I39" s="30"/>
      <c r="J39" s="30"/>
      <c r="K39" s="30"/>
      <c r="L39" s="30"/>
      <c r="M39" s="30"/>
      <c r="N39" s="30"/>
      <c r="O39" s="30"/>
    </row>
    <row r="40" spans="2:29" x14ac:dyDescent="0.2">
      <c r="B40" s="11" t="s">
        <v>8</v>
      </c>
      <c r="C40" s="25">
        <f>C19+C5</f>
        <v>11.001223985090986</v>
      </c>
      <c r="D40" s="25">
        <f t="shared" ref="D40:O40" si="29">D19+D5</f>
        <v>10.402357752502922</v>
      </c>
      <c r="E40" s="25">
        <f t="shared" si="29"/>
        <v>10.340890009952068</v>
      </c>
      <c r="F40" s="25">
        <f t="shared" si="29"/>
        <v>10.246759289755554</v>
      </c>
      <c r="G40" s="25">
        <f t="shared" si="29"/>
        <v>10.44688239014817</v>
      </c>
      <c r="H40" s="26">
        <f t="shared" si="29"/>
        <v>12.970561993697821</v>
      </c>
      <c r="I40" s="26">
        <f t="shared" si="29"/>
        <v>12.907347960544088</v>
      </c>
      <c r="J40" s="26">
        <f t="shared" si="29"/>
        <v>13.090888335341793</v>
      </c>
      <c r="K40" s="26">
        <f t="shared" si="29"/>
        <v>13.678499404468781</v>
      </c>
      <c r="L40" s="26">
        <f t="shared" si="29"/>
        <v>13.717722203897441</v>
      </c>
      <c r="M40" s="26">
        <f t="shared" si="29"/>
        <v>13.838838327812844</v>
      </c>
      <c r="N40" s="26">
        <f t="shared" si="29"/>
        <v>13.807661839707441</v>
      </c>
      <c r="O40" s="26">
        <f t="shared" si="29"/>
        <v>13.18633837</v>
      </c>
      <c r="Q40" s="25">
        <f>Q19+Q5</f>
        <v>11.001223985090986</v>
      </c>
      <c r="R40" s="25">
        <f t="shared" ref="R40:AC40" si="30">R19+R5</f>
        <v>10.402357752502922</v>
      </c>
      <c r="S40" s="25">
        <f t="shared" si="30"/>
        <v>10.340890009952068</v>
      </c>
      <c r="T40" s="25">
        <f t="shared" si="30"/>
        <v>10.246759289755554</v>
      </c>
      <c r="U40" s="25">
        <f t="shared" si="30"/>
        <v>10.44688239014817</v>
      </c>
      <c r="V40" s="25">
        <f t="shared" si="30"/>
        <v>12.970561993697821</v>
      </c>
      <c r="W40" s="25">
        <f t="shared" si="30"/>
        <v>12.907347960544088</v>
      </c>
      <c r="X40" s="25">
        <f t="shared" si="30"/>
        <v>13.090888335341793</v>
      </c>
      <c r="Y40" s="25">
        <f t="shared" si="30"/>
        <v>13.678499404468781</v>
      </c>
      <c r="Z40" s="25">
        <f t="shared" si="30"/>
        <v>13.717722203897441</v>
      </c>
      <c r="AA40" s="25">
        <f t="shared" si="30"/>
        <v>13.838838327812844</v>
      </c>
      <c r="AB40" s="25">
        <f t="shared" si="30"/>
        <v>13.807661839707441</v>
      </c>
      <c r="AC40" s="25">
        <f t="shared" si="30"/>
        <v>13.18633837</v>
      </c>
    </row>
    <row r="41" spans="2:29" x14ac:dyDescent="0.2">
      <c r="B41" s="11" t="s">
        <v>19</v>
      </c>
      <c r="C41" s="25">
        <f>C20+C5</f>
        <v>10.15161337331069</v>
      </c>
      <c r="D41" s="25">
        <f t="shared" ref="D41:O41" si="31">D20+D5</f>
        <v>10.102265142297929</v>
      </c>
      <c r="E41" s="25">
        <f t="shared" si="31"/>
        <v>10.078361669842883</v>
      </c>
      <c r="F41" s="25">
        <f t="shared" si="31"/>
        <v>10.352563807789792</v>
      </c>
      <c r="G41" s="25">
        <f t="shared" si="31"/>
        <v>10.478327919211909</v>
      </c>
      <c r="H41" s="26">
        <f t="shared" si="31"/>
        <v>11.423919524554838</v>
      </c>
      <c r="I41" s="26">
        <f t="shared" si="31"/>
        <v>11.408600562797535</v>
      </c>
      <c r="J41" s="26">
        <f t="shared" si="31"/>
        <v>11.533091675573136</v>
      </c>
      <c r="K41" s="26">
        <f t="shared" si="31"/>
        <v>12.139817911753415</v>
      </c>
      <c r="L41" s="26">
        <f t="shared" si="31"/>
        <v>12.114113549999999</v>
      </c>
      <c r="M41" s="26">
        <f t="shared" si="31"/>
        <v>12.343511491448211</v>
      </c>
      <c r="N41" s="26">
        <f t="shared" si="31"/>
        <v>12.406836762007655</v>
      </c>
      <c r="O41" s="26">
        <f t="shared" si="31"/>
        <v>11.876244369999998</v>
      </c>
      <c r="Q41" s="25">
        <f>Q20+Q5</f>
        <v>10.15161337331069</v>
      </c>
      <c r="R41" s="25">
        <f t="shared" ref="R41:AC41" si="32">R20+R5</f>
        <v>10.102265142297929</v>
      </c>
      <c r="S41" s="25">
        <f t="shared" si="32"/>
        <v>10.766528707201763</v>
      </c>
      <c r="T41" s="25">
        <f t="shared" si="32"/>
        <v>11.746848280698304</v>
      </c>
      <c r="U41" s="25">
        <f t="shared" si="32"/>
        <v>12.760635706724159</v>
      </c>
      <c r="V41" s="25">
        <f t="shared" si="32"/>
        <v>11.423919524554838</v>
      </c>
      <c r="W41" s="25">
        <f t="shared" si="32"/>
        <v>12.374826301490176</v>
      </c>
      <c r="X41" s="25">
        <f t="shared" si="32"/>
        <v>13.494130014996347</v>
      </c>
      <c r="Y41" s="25">
        <f t="shared" si="32"/>
        <v>15.130570517383259</v>
      </c>
      <c r="Z41" s="25">
        <f t="shared" si="32"/>
        <v>12.114113549999999</v>
      </c>
      <c r="AA41" s="25">
        <f t="shared" si="32"/>
        <v>13.417787041448211</v>
      </c>
      <c r="AB41" s="25">
        <f t="shared" si="32"/>
        <v>14.535680803455866</v>
      </c>
      <c r="AC41" s="25">
        <f t="shared" si="32"/>
        <v>15.046147725999237</v>
      </c>
    </row>
    <row r="42" spans="2:29" x14ac:dyDescent="0.2">
      <c r="B42" s="11" t="s">
        <v>9</v>
      </c>
      <c r="C42" s="25">
        <f>C6+C21</f>
        <v>10.01643325748225</v>
      </c>
      <c r="D42" s="25">
        <f t="shared" ref="D42:O44" si="33">D6+D21</f>
        <v>2.7545066505266504</v>
      </c>
      <c r="E42" s="25">
        <f t="shared" si="33"/>
        <v>2.7779404489147037</v>
      </c>
      <c r="F42" s="25">
        <f t="shared" si="33"/>
        <v>2.8608445421539956</v>
      </c>
      <c r="G42" s="25">
        <f t="shared" si="33"/>
        <v>2.8383049866480681</v>
      </c>
      <c r="H42" s="26">
        <f t="shared" si="33"/>
        <v>3.496361310643433</v>
      </c>
      <c r="I42" s="26">
        <f t="shared" si="33"/>
        <v>3.4300501833259367</v>
      </c>
      <c r="J42" s="26">
        <f t="shared" si="33"/>
        <v>3.3531239283956302</v>
      </c>
      <c r="K42" s="26">
        <f t="shared" si="33"/>
        <v>3.5864687413723195</v>
      </c>
      <c r="L42" s="26">
        <f t="shared" si="33"/>
        <v>3.407324</v>
      </c>
      <c r="M42" s="26">
        <f t="shared" si="33"/>
        <v>3.4199799999999998</v>
      </c>
      <c r="N42" s="26">
        <f t="shared" si="33"/>
        <v>3.3973829999999996</v>
      </c>
      <c r="O42" s="26">
        <f t="shared" si="33"/>
        <v>3.2946340000000003</v>
      </c>
      <c r="Q42" s="25">
        <f>Q6+Q21</f>
        <v>10.01643325748225</v>
      </c>
      <c r="R42" s="25">
        <f t="shared" ref="R42:AC44" si="34">R6+R21</f>
        <v>2.7545066505266504</v>
      </c>
      <c r="S42" s="25">
        <f t="shared" si="34"/>
        <v>5.5324470994413542</v>
      </c>
      <c r="T42" s="25">
        <f t="shared" si="34"/>
        <v>8.3932916415953489</v>
      </c>
      <c r="U42" s="25">
        <f t="shared" si="34"/>
        <v>11.231596628243418</v>
      </c>
      <c r="V42" s="25">
        <f t="shared" si="34"/>
        <v>3.496361310643433</v>
      </c>
      <c r="W42" s="25">
        <f t="shared" si="34"/>
        <v>6.9264114939693702</v>
      </c>
      <c r="X42" s="25">
        <f t="shared" si="34"/>
        <v>10.279535422365001</v>
      </c>
      <c r="Y42" s="25">
        <f t="shared" si="34"/>
        <v>13.866004163737321</v>
      </c>
      <c r="Z42" s="25">
        <f t="shared" si="34"/>
        <v>3.407324</v>
      </c>
      <c r="AA42" s="25">
        <f t="shared" si="34"/>
        <v>6.8273039999999998</v>
      </c>
      <c r="AB42" s="25">
        <f t="shared" si="34"/>
        <v>10.224686999999999</v>
      </c>
      <c r="AC42" s="25">
        <f t="shared" si="34"/>
        <v>13.519321</v>
      </c>
    </row>
    <row r="43" spans="2:29" x14ac:dyDescent="0.2">
      <c r="B43" s="11" t="s">
        <v>10</v>
      </c>
      <c r="C43" s="25">
        <f>C7+C22</f>
        <v>7.9080312199999998</v>
      </c>
      <c r="D43" s="25">
        <f t="shared" si="33"/>
        <v>2.2380809099999999</v>
      </c>
      <c r="E43" s="25">
        <f t="shared" si="33"/>
        <v>2.2344828900000002</v>
      </c>
      <c r="F43" s="25">
        <f t="shared" si="33"/>
        <v>2.4384823599999996</v>
      </c>
      <c r="G43" s="25">
        <f t="shared" si="33"/>
        <v>2.4701163200000003</v>
      </c>
      <c r="H43" s="26">
        <f t="shared" si="33"/>
        <v>2.87296649</v>
      </c>
      <c r="I43" s="26">
        <f t="shared" si="33"/>
        <v>2.8034226799999997</v>
      </c>
      <c r="J43" s="26">
        <f t="shared" si="33"/>
        <v>2.8257994599999998</v>
      </c>
      <c r="K43" s="26">
        <f t="shared" si="33"/>
        <v>3.0440690500000005</v>
      </c>
      <c r="L43" s="26">
        <f t="shared" si="33"/>
        <v>2.9808952005545422</v>
      </c>
      <c r="M43" s="26">
        <f t="shared" si="33"/>
        <v>3.0599362975498154</v>
      </c>
      <c r="N43" s="26">
        <f t="shared" si="33"/>
        <v>3.025077</v>
      </c>
      <c r="O43" s="26">
        <f t="shared" si="33"/>
        <v>3.0322459999999998</v>
      </c>
      <c r="Q43" s="25">
        <f>Q7+Q22</f>
        <v>7.9080312199999998</v>
      </c>
      <c r="R43" s="25">
        <f t="shared" si="34"/>
        <v>2.2380809099999999</v>
      </c>
      <c r="S43" s="25">
        <f t="shared" si="34"/>
        <v>4.4725638000000005</v>
      </c>
      <c r="T43" s="25">
        <f t="shared" si="34"/>
        <v>6.9110461600000006</v>
      </c>
      <c r="U43" s="25">
        <f t="shared" si="34"/>
        <v>9.3811624800000004</v>
      </c>
      <c r="V43" s="25">
        <f t="shared" si="34"/>
        <v>2.87296649</v>
      </c>
      <c r="W43" s="25">
        <f t="shared" si="34"/>
        <v>5.6763891699999993</v>
      </c>
      <c r="X43" s="25">
        <f t="shared" si="34"/>
        <v>8.5021886299999991</v>
      </c>
      <c r="Y43" s="25">
        <f t="shared" si="34"/>
        <v>11.54625768</v>
      </c>
      <c r="Z43" s="25">
        <f t="shared" si="34"/>
        <v>2.9808952005545422</v>
      </c>
      <c r="AA43" s="25">
        <f t="shared" si="34"/>
        <v>6.0408314981043585</v>
      </c>
      <c r="AB43" s="25">
        <f t="shared" si="34"/>
        <v>9.0659084981043581</v>
      </c>
      <c r="AC43" s="25">
        <f t="shared" si="34"/>
        <v>12.098154498104357</v>
      </c>
    </row>
    <row r="44" spans="2:29" x14ac:dyDescent="0.2">
      <c r="B44" s="11" t="s">
        <v>11</v>
      </c>
      <c r="C44" s="25">
        <f>C8+C23</f>
        <v>2.1084020374822492</v>
      </c>
      <c r="D44" s="25">
        <f t="shared" si="33"/>
        <v>0.51642574052665047</v>
      </c>
      <c r="E44" s="25">
        <f t="shared" si="33"/>
        <v>0.54345755891470371</v>
      </c>
      <c r="F44" s="25">
        <f t="shared" si="33"/>
        <v>0.42236218215399568</v>
      </c>
      <c r="G44" s="25">
        <f t="shared" si="33"/>
        <v>0.36818866664806782</v>
      </c>
      <c r="H44" s="26">
        <f t="shared" si="33"/>
        <v>0.62339482064343299</v>
      </c>
      <c r="I44" s="26">
        <f t="shared" si="33"/>
        <v>0.62662750332593675</v>
      </c>
      <c r="J44" s="26">
        <f t="shared" si="33"/>
        <v>0.52732446839563041</v>
      </c>
      <c r="K44" s="26">
        <f t="shared" si="33"/>
        <v>0.54239969137231936</v>
      </c>
      <c r="L44" s="26">
        <f t="shared" si="33"/>
        <v>0.42642879944545781</v>
      </c>
      <c r="M44" s="26">
        <f t="shared" si="33"/>
        <v>0.36004370245018419</v>
      </c>
      <c r="N44" s="26">
        <f t="shared" si="33"/>
        <v>0.37230599999999969</v>
      </c>
      <c r="O44" s="26">
        <f t="shared" si="33"/>
        <v>0.26238800000000007</v>
      </c>
      <c r="Q44" s="25">
        <f>Q8+Q23</f>
        <v>2.1084020374822492</v>
      </c>
      <c r="R44" s="25">
        <f t="shared" si="34"/>
        <v>0.51642574052665047</v>
      </c>
      <c r="S44" s="25">
        <f t="shared" si="34"/>
        <v>1.0598832994413543</v>
      </c>
      <c r="T44" s="25">
        <f t="shared" si="34"/>
        <v>1.4822454815953501</v>
      </c>
      <c r="U44" s="25">
        <f t="shared" si="34"/>
        <v>1.8504341482434179</v>
      </c>
      <c r="V44" s="25">
        <f t="shared" si="34"/>
        <v>0.62339482064343299</v>
      </c>
      <c r="W44" s="25">
        <f t="shared" si="34"/>
        <v>1.2500223239693697</v>
      </c>
      <c r="X44" s="25">
        <f t="shared" si="34"/>
        <v>1.7773467923650001</v>
      </c>
      <c r="Y44" s="25">
        <f t="shared" si="34"/>
        <v>2.3197464837373194</v>
      </c>
      <c r="Z44" s="25">
        <f t="shared" si="34"/>
        <v>0.42642879944545781</v>
      </c>
      <c r="AA44" s="25">
        <f t="shared" si="34"/>
        <v>0.786472501895642</v>
      </c>
      <c r="AB44" s="25">
        <f t="shared" si="34"/>
        <v>1.1587785018956418</v>
      </c>
      <c r="AC44" s="25">
        <f t="shared" si="34"/>
        <v>1.4211665018956419</v>
      </c>
    </row>
    <row r="45" spans="2:29" x14ac:dyDescent="0.2">
      <c r="B45" s="17" t="s">
        <v>12</v>
      </c>
      <c r="C45" s="14">
        <f>C43/C42</f>
        <v>0.78950570694340927</v>
      </c>
      <c r="D45" s="14">
        <f t="shared" ref="D45:O45" si="35">D43/D42</f>
        <v>0.81251606692330469</v>
      </c>
      <c r="E45" s="14">
        <f t="shared" si="35"/>
        <v>0.80436673538951364</v>
      </c>
      <c r="F45" s="14">
        <f t="shared" si="35"/>
        <v>0.85236451127260837</v>
      </c>
      <c r="G45" s="14">
        <f t="shared" si="35"/>
        <v>0.87027868098033934</v>
      </c>
      <c r="H45" s="15">
        <f t="shared" si="35"/>
        <v>0.82170183077311598</v>
      </c>
      <c r="I45" s="15">
        <f t="shared" si="35"/>
        <v>0.81731243864241965</v>
      </c>
      <c r="J45" s="15">
        <f t="shared" si="35"/>
        <v>0.84273636177594557</v>
      </c>
      <c r="K45" s="15">
        <f t="shared" si="35"/>
        <v>0.84876497455132527</v>
      </c>
      <c r="L45" s="15">
        <f t="shared" si="35"/>
        <v>0.87484935408389164</v>
      </c>
      <c r="M45" s="15">
        <f t="shared" si="35"/>
        <v>0.89472344795870606</v>
      </c>
      <c r="N45" s="15">
        <f t="shared" si="35"/>
        <v>0.89041388621771533</v>
      </c>
      <c r="O45" s="15">
        <f t="shared" si="35"/>
        <v>0.92035898372930025</v>
      </c>
      <c r="P45" s="18"/>
      <c r="Q45" s="14">
        <f>Q43/Q42</f>
        <v>0.78950570694340927</v>
      </c>
      <c r="R45" s="14">
        <f t="shared" ref="R45:AC45" si="36">R43/R42</f>
        <v>0.81251606692330469</v>
      </c>
      <c r="S45" s="14">
        <f t="shared" si="36"/>
        <v>0.80842414208562852</v>
      </c>
      <c r="T45" s="14">
        <f t="shared" si="36"/>
        <v>0.82340117025724946</v>
      </c>
      <c r="U45" s="14">
        <f t="shared" si="36"/>
        <v>0.83524745327923877</v>
      </c>
      <c r="V45" s="14">
        <f t="shared" si="36"/>
        <v>0.82170183077311598</v>
      </c>
      <c r="W45" s="14">
        <f t="shared" si="36"/>
        <v>0.81952814598761137</v>
      </c>
      <c r="X45" s="14">
        <f t="shared" si="36"/>
        <v>0.82709852932671835</v>
      </c>
      <c r="Y45" s="14">
        <f t="shared" si="36"/>
        <v>0.83270259720504247</v>
      </c>
      <c r="Z45" s="14">
        <f t="shared" si="36"/>
        <v>0.87484935408389164</v>
      </c>
      <c r="AA45" s="14">
        <f t="shared" si="36"/>
        <v>0.88480482165498398</v>
      </c>
      <c r="AB45" s="14">
        <f t="shared" si="36"/>
        <v>0.88666855993776228</v>
      </c>
      <c r="AC45" s="14">
        <f t="shared" si="36"/>
        <v>0.89487885509223108</v>
      </c>
    </row>
    <row r="46" spans="2:29" x14ac:dyDescent="0.2">
      <c r="B46" s="11" t="s">
        <v>13</v>
      </c>
      <c r="C46" s="29">
        <f>C10+C25+C34</f>
        <v>-1.7736631419700721E-2</v>
      </c>
      <c r="D46" s="29">
        <f t="shared" ref="D46:O47" si="37">D10+D25+D34</f>
        <v>-6.40265881772345E-2</v>
      </c>
      <c r="E46" s="29">
        <f t="shared" si="37"/>
        <v>-0.21918576927608424</v>
      </c>
      <c r="F46" s="29">
        <f t="shared" si="37"/>
        <v>-0.2760923033162116</v>
      </c>
      <c r="G46" s="29">
        <f t="shared" si="37"/>
        <v>3.6763800437848935</v>
      </c>
      <c r="H46" s="30">
        <f t="shared" si="37"/>
        <v>2.3792603870094631E-2</v>
      </c>
      <c r="I46" s="30">
        <f t="shared" si="37"/>
        <v>-0.24222375548410879</v>
      </c>
      <c r="J46" s="30">
        <f t="shared" si="37"/>
        <v>-0.27001236627279435</v>
      </c>
      <c r="K46" s="30">
        <f t="shared" si="37"/>
        <v>0.36383650371177384</v>
      </c>
      <c r="L46" s="30">
        <f t="shared" si="37"/>
        <v>-0.28514628809159304</v>
      </c>
      <c r="M46" s="30">
        <f t="shared" si="37"/>
        <v>2.6623565678347338E-2</v>
      </c>
      <c r="N46" s="30">
        <f t="shared" si="37"/>
        <v>-0.14057027758675444</v>
      </c>
      <c r="O46" s="30">
        <f t="shared" si="37"/>
        <v>-5.7305389999999994</v>
      </c>
      <c r="Q46" s="21">
        <f>Q10+Q25+Q34</f>
        <v>-1.7736631419700721E-2</v>
      </c>
      <c r="R46" s="21">
        <f t="shared" ref="R46:AC47" si="38">R10+R25+R34</f>
        <v>-6.40265881772345E-2</v>
      </c>
      <c r="S46" s="21">
        <f t="shared" si="38"/>
        <v>-0.28321235745331874</v>
      </c>
      <c r="T46" s="21">
        <f t="shared" si="38"/>
        <v>-0.55930466076953045</v>
      </c>
      <c r="U46" s="21">
        <f t="shared" si="38"/>
        <v>3.1170753830153632</v>
      </c>
      <c r="V46" s="21">
        <f t="shared" si="38"/>
        <v>2.3792603870094631E-2</v>
      </c>
      <c r="W46" s="21">
        <f t="shared" si="38"/>
        <v>-0.21843115161401405</v>
      </c>
      <c r="X46" s="21">
        <f t="shared" si="38"/>
        <v>-0.48844351788680829</v>
      </c>
      <c r="Y46" s="21">
        <f t="shared" si="38"/>
        <v>-0.12460701417503439</v>
      </c>
      <c r="Z46" s="21">
        <f t="shared" si="38"/>
        <v>-0.28514628809159304</v>
      </c>
      <c r="AA46" s="21">
        <f t="shared" si="38"/>
        <v>-0.25852272241324581</v>
      </c>
      <c r="AB46" s="21">
        <f t="shared" si="38"/>
        <v>-0.39909299999999992</v>
      </c>
      <c r="AC46" s="21">
        <f t="shared" si="38"/>
        <v>-6.1296319999999991</v>
      </c>
    </row>
    <row r="47" spans="2:29" x14ac:dyDescent="0.2">
      <c r="B47" s="11" t="s">
        <v>14</v>
      </c>
      <c r="C47" s="29">
        <f>C11+C26+C35</f>
        <v>2.4177185446494911</v>
      </c>
      <c r="D47" s="29">
        <f t="shared" si="37"/>
        <v>0.77050093239872219</v>
      </c>
      <c r="E47" s="29">
        <f t="shared" si="37"/>
        <v>0.85121182450284105</v>
      </c>
      <c r="F47" s="29">
        <f t="shared" si="37"/>
        <v>0.90203371041685365</v>
      </c>
      <c r="G47" s="29">
        <f t="shared" si="37"/>
        <v>0.95608921087666954</v>
      </c>
      <c r="H47" s="30">
        <f>H11+H26+H35</f>
        <v>0.98907969898296144</v>
      </c>
      <c r="I47" s="30">
        <f t="shared" si="37"/>
        <v>1.0283716002827981</v>
      </c>
      <c r="J47" s="30">
        <f t="shared" si="37"/>
        <v>1.0857562358536228</v>
      </c>
      <c r="K47" s="30">
        <f t="shared" si="37"/>
        <v>1.1283651808330046</v>
      </c>
      <c r="L47" s="30">
        <f t="shared" si="37"/>
        <v>1.0371084222036779</v>
      </c>
      <c r="M47" s="30">
        <f t="shared" si="37"/>
        <v>0.96756394160237225</v>
      </c>
      <c r="N47" s="30">
        <f t="shared" si="37"/>
        <v>1.2239936361939499</v>
      </c>
      <c r="O47" s="30">
        <f t="shared" si="37"/>
        <v>0.94103399999999993</v>
      </c>
      <c r="Q47" s="29">
        <f>Q11+Q26+Q35</f>
        <v>2.4177185446494911</v>
      </c>
      <c r="R47" s="29">
        <f t="shared" si="38"/>
        <v>0.77050093239872219</v>
      </c>
      <c r="S47" s="29">
        <f t="shared" si="38"/>
        <v>1.6217127569015632</v>
      </c>
      <c r="T47" s="29">
        <f t="shared" si="38"/>
        <v>2.5237464673184169</v>
      </c>
      <c r="U47" s="29">
        <f t="shared" si="38"/>
        <v>3.4798356781950863</v>
      </c>
      <c r="V47" s="29">
        <f t="shared" si="38"/>
        <v>0.98907969898296144</v>
      </c>
      <c r="W47" s="29">
        <f t="shared" si="38"/>
        <v>2.0174512992657596</v>
      </c>
      <c r="X47" s="29">
        <f t="shared" si="38"/>
        <v>3.1032075351193829</v>
      </c>
      <c r="Y47" s="29">
        <f t="shared" si="38"/>
        <v>4.231572715952387</v>
      </c>
      <c r="Z47" s="29">
        <f t="shared" si="38"/>
        <v>1.0371084222036779</v>
      </c>
      <c r="AA47" s="29">
        <f t="shared" si="38"/>
        <v>2.0046723638060504</v>
      </c>
      <c r="AB47" s="29">
        <f t="shared" si="38"/>
        <v>3.2286659999999996</v>
      </c>
      <c r="AC47" s="29">
        <f t="shared" si="38"/>
        <v>4.1696999999999997</v>
      </c>
    </row>
    <row r="48" spans="2:29" x14ac:dyDescent="0.2">
      <c r="B48" s="11" t="s">
        <v>21</v>
      </c>
      <c r="C48" s="29">
        <f>C36</f>
        <v>0.90315699999999999</v>
      </c>
      <c r="D48" s="29">
        <f t="shared" ref="D48:O48" si="39">D36</f>
        <v>0.19068199999999999</v>
      </c>
      <c r="E48" s="29">
        <f t="shared" si="39"/>
        <v>0.24138499999999999</v>
      </c>
      <c r="F48" s="29">
        <f t="shared" si="39"/>
        <v>0.22545699999999999</v>
      </c>
      <c r="G48" s="29">
        <f t="shared" si="39"/>
        <v>-3.8125140000000002</v>
      </c>
      <c r="H48" s="30">
        <f t="shared" si="39"/>
        <v>8.7217000000000003E-2</v>
      </c>
      <c r="I48" s="30">
        <f t="shared" si="39"/>
        <v>0.182814</v>
      </c>
      <c r="J48" s="30">
        <f t="shared" si="39"/>
        <v>8.9436000000000002E-2</v>
      </c>
      <c r="K48" s="30">
        <f t="shared" si="39"/>
        <v>-0.60096899999999998</v>
      </c>
      <c r="L48" s="30">
        <f t="shared" si="39"/>
        <v>0.38838730020428291</v>
      </c>
      <c r="M48" s="30">
        <f t="shared" si="39"/>
        <v>0.21476969979571708</v>
      </c>
      <c r="N48" s="30">
        <f t="shared" si="39"/>
        <v>0.119377</v>
      </c>
      <c r="O48" s="30">
        <f t="shared" si="39"/>
        <v>5.9156899999999997</v>
      </c>
      <c r="Q48" s="29">
        <f>Q36</f>
        <v>0.90315699999999999</v>
      </c>
      <c r="R48" s="29">
        <f t="shared" ref="R48:AC48" si="40">R36</f>
        <v>0.19068199999999999</v>
      </c>
      <c r="S48" s="29">
        <f t="shared" si="40"/>
        <v>0.43206699999999998</v>
      </c>
      <c r="T48" s="29">
        <f t="shared" si="40"/>
        <v>0.657524</v>
      </c>
      <c r="U48" s="29">
        <f t="shared" si="40"/>
        <v>-3.1549900000000002</v>
      </c>
      <c r="V48" s="29">
        <f t="shared" si="40"/>
        <v>8.7217000000000003E-2</v>
      </c>
      <c r="W48" s="29">
        <f t="shared" si="40"/>
        <v>0.27003100000000002</v>
      </c>
      <c r="X48" s="29">
        <f t="shared" si="40"/>
        <v>0.35946700000000004</v>
      </c>
      <c r="Y48" s="29">
        <f t="shared" si="40"/>
        <v>-0.24150199999999994</v>
      </c>
      <c r="Z48" s="29">
        <f t="shared" si="40"/>
        <v>0.38838730020428291</v>
      </c>
      <c r="AA48" s="29">
        <f t="shared" si="40"/>
        <v>0.60315699999999994</v>
      </c>
      <c r="AB48" s="29">
        <f t="shared" si="40"/>
        <v>0.7225339999999999</v>
      </c>
      <c r="AC48" s="29">
        <f t="shared" si="40"/>
        <v>6.6382239999999992</v>
      </c>
    </row>
    <row r="49" spans="2:29" x14ac:dyDescent="0.2">
      <c r="B49" s="11" t="s">
        <v>15</v>
      </c>
      <c r="C49" s="29">
        <f>C46+C47+C48</f>
        <v>3.3031389132297901</v>
      </c>
      <c r="D49" s="29">
        <f t="shared" ref="D49:J49" si="41">D46+D47+D48</f>
        <v>0.89715634422148771</v>
      </c>
      <c r="E49" s="29">
        <f t="shared" si="41"/>
        <v>0.87341105522675677</v>
      </c>
      <c r="F49" s="29">
        <f t="shared" si="41"/>
        <v>0.85139840710064207</v>
      </c>
      <c r="G49" s="29">
        <f t="shared" si="41"/>
        <v>0.81995525466156316</v>
      </c>
      <c r="H49" s="30">
        <f t="shared" si="41"/>
        <v>1.1000893028530563</v>
      </c>
      <c r="I49" s="30">
        <f t="shared" si="41"/>
        <v>0.9689618447986893</v>
      </c>
      <c r="J49" s="30">
        <f t="shared" si="41"/>
        <v>0.90517986958082841</v>
      </c>
      <c r="K49" s="30">
        <f>K46+K47+K48</f>
        <v>0.89123268454477855</v>
      </c>
      <c r="L49" s="30">
        <f t="shared" ref="L49:O49" si="42">L46+L47+L48</f>
        <v>1.1403494343163678</v>
      </c>
      <c r="M49" s="30">
        <f t="shared" si="42"/>
        <v>1.2089572070764367</v>
      </c>
      <c r="N49" s="30">
        <f t="shared" si="42"/>
        <v>1.2028003586071954</v>
      </c>
      <c r="O49" s="30">
        <f t="shared" si="42"/>
        <v>1.1261850000000004</v>
      </c>
      <c r="Q49" s="29">
        <f>Q46+Q47+Q48</f>
        <v>3.3031389132297901</v>
      </c>
      <c r="R49" s="29">
        <f t="shared" ref="R49:X49" si="43">R46+R47+R48</f>
        <v>0.89715634422148771</v>
      </c>
      <c r="S49" s="29">
        <f t="shared" si="43"/>
        <v>1.7705673994482445</v>
      </c>
      <c r="T49" s="29">
        <f t="shared" si="43"/>
        <v>2.6219658065488867</v>
      </c>
      <c r="U49" s="29">
        <f t="shared" si="43"/>
        <v>3.4419210612104494</v>
      </c>
      <c r="V49" s="29">
        <f t="shared" si="43"/>
        <v>1.1000893028530563</v>
      </c>
      <c r="W49" s="29">
        <f t="shared" si="43"/>
        <v>2.0690511476517455</v>
      </c>
      <c r="X49" s="29">
        <f t="shared" si="43"/>
        <v>2.9742310172325745</v>
      </c>
      <c r="Y49" s="29">
        <f>Y46+Y47+Y48</f>
        <v>3.8654637017773523</v>
      </c>
      <c r="Z49" s="29">
        <f t="shared" ref="Z49:AC49" si="44">Z46+Z47+Z48</f>
        <v>1.1403494343163678</v>
      </c>
      <c r="AA49" s="29">
        <f t="shared" si="44"/>
        <v>2.3493066413928045</v>
      </c>
      <c r="AB49" s="29">
        <f t="shared" si="44"/>
        <v>3.5521069999999999</v>
      </c>
      <c r="AC49" s="29">
        <f t="shared" si="44"/>
        <v>4.6782919999999999</v>
      </c>
    </row>
    <row r="50" spans="2:29" x14ac:dyDescent="0.2">
      <c r="B50" s="17" t="s">
        <v>26</v>
      </c>
      <c r="C50" s="14">
        <f>C49/C42</f>
        <v>0.3297719685560081</v>
      </c>
      <c r="D50" s="14">
        <f t="shared" ref="D50:O50" si="45">D49/D42</f>
        <v>0.32570491127692686</v>
      </c>
      <c r="E50" s="14">
        <f t="shared" si="45"/>
        <v>0.31440956755137939</v>
      </c>
      <c r="F50" s="14">
        <f t="shared" si="45"/>
        <v>0.29760386996058324</v>
      </c>
      <c r="G50" s="14">
        <f t="shared" si="45"/>
        <v>0.28888905826498218</v>
      </c>
      <c r="H50" s="15">
        <f t="shared" si="45"/>
        <v>0.31463833543296116</v>
      </c>
      <c r="I50" s="15">
        <f t="shared" si="45"/>
        <v>0.2824920316061203</v>
      </c>
      <c r="J50" s="15">
        <f t="shared" si="45"/>
        <v>0.26995121233527747</v>
      </c>
      <c r="K50" s="15">
        <f t="shared" si="45"/>
        <v>0.24849866228131656</v>
      </c>
      <c r="L50" s="15">
        <f t="shared" si="45"/>
        <v>0.33467596105224151</v>
      </c>
      <c r="M50" s="15">
        <f t="shared" si="45"/>
        <v>0.35349832662075126</v>
      </c>
      <c r="N50" s="15">
        <f t="shared" si="45"/>
        <v>0.35403731595972415</v>
      </c>
      <c r="O50" s="15">
        <f t="shared" si="45"/>
        <v>0.34182400837240201</v>
      </c>
      <c r="P50" s="18"/>
      <c r="Q50" s="14">
        <f>Q49/Q42</f>
        <v>0.3297719685560081</v>
      </c>
      <c r="R50" s="14">
        <f t="shared" ref="R50:AC50" si="46">R49/R42</f>
        <v>0.32570491127692686</v>
      </c>
      <c r="S50" s="14">
        <f t="shared" si="46"/>
        <v>0.32003331755798076</v>
      </c>
      <c r="T50" s="14">
        <f t="shared" si="46"/>
        <v>0.31238826416503723</v>
      </c>
      <c r="U50" s="14">
        <f t="shared" si="46"/>
        <v>0.30644984636959438</v>
      </c>
      <c r="V50" s="14">
        <f t="shared" si="46"/>
        <v>0.31463833543296116</v>
      </c>
      <c r="W50" s="14">
        <f t="shared" si="46"/>
        <v>0.29871906245437618</v>
      </c>
      <c r="X50" s="14">
        <f t="shared" si="46"/>
        <v>0.28933515913195779</v>
      </c>
      <c r="Y50" s="14">
        <f t="shared" si="46"/>
        <v>0.2787727203981662</v>
      </c>
      <c r="Z50" s="14">
        <f t="shared" si="46"/>
        <v>0.33467596105224151</v>
      </c>
      <c r="AA50" s="14">
        <f t="shared" si="46"/>
        <v>0.344104589658349</v>
      </c>
      <c r="AB50" s="14">
        <f t="shared" si="46"/>
        <v>0.34740496212744704</v>
      </c>
      <c r="AC50" s="14">
        <f t="shared" si="46"/>
        <v>0.34604489382270009</v>
      </c>
    </row>
    <row r="51" spans="2:29" x14ac:dyDescent="0.2">
      <c r="B51" s="11" t="s">
        <v>23</v>
      </c>
      <c r="C51" s="29">
        <f>C49-C47</f>
        <v>0.88542036858029904</v>
      </c>
      <c r="D51" s="29">
        <f t="shared" ref="D51:O51" si="47">D49-D47</f>
        <v>0.12665541182276552</v>
      </c>
      <c r="E51" s="29">
        <f t="shared" si="47"/>
        <v>2.2199230723915719E-2</v>
      </c>
      <c r="F51" s="29">
        <f t="shared" si="47"/>
        <v>-5.0635303316211577E-2</v>
      </c>
      <c r="G51" s="29">
        <f t="shared" si="47"/>
        <v>-0.13613395621510638</v>
      </c>
      <c r="H51" s="30">
        <f t="shared" si="47"/>
        <v>0.11100960387009484</v>
      </c>
      <c r="I51" s="30">
        <f t="shared" si="47"/>
        <v>-5.9409755484108762E-2</v>
      </c>
      <c r="J51" s="30">
        <f t="shared" si="47"/>
        <v>-0.18057636627279439</v>
      </c>
      <c r="K51" s="30">
        <f t="shared" si="47"/>
        <v>-0.23713249628822608</v>
      </c>
      <c r="L51" s="30">
        <f t="shared" si="47"/>
        <v>0.10324101211268988</v>
      </c>
      <c r="M51" s="30">
        <f t="shared" si="47"/>
        <v>0.24139326547406448</v>
      </c>
      <c r="N51" s="30">
        <f t="shared" si="47"/>
        <v>-2.1193277586754489E-2</v>
      </c>
      <c r="O51" s="30">
        <f t="shared" si="47"/>
        <v>0.18515100000000051</v>
      </c>
      <c r="Q51" s="29">
        <f>Q49-Q47</f>
        <v>0.88542036858029904</v>
      </c>
      <c r="R51" s="29">
        <f t="shared" ref="R51:AC51" si="48">R49-R47</f>
        <v>0.12665541182276552</v>
      </c>
      <c r="S51" s="29">
        <f t="shared" si="48"/>
        <v>0.14885464254668124</v>
      </c>
      <c r="T51" s="29">
        <f t="shared" si="48"/>
        <v>9.8219339230469771E-2</v>
      </c>
      <c r="U51" s="29">
        <f t="shared" si="48"/>
        <v>-3.791461698463694E-2</v>
      </c>
      <c r="V51" s="29">
        <f t="shared" si="48"/>
        <v>0.11100960387009484</v>
      </c>
      <c r="W51" s="29">
        <f t="shared" si="48"/>
        <v>5.1599848385985858E-2</v>
      </c>
      <c r="X51" s="29">
        <f t="shared" si="48"/>
        <v>-0.12897651788680831</v>
      </c>
      <c r="Y51" s="29">
        <f t="shared" si="48"/>
        <v>-0.36610901417503472</v>
      </c>
      <c r="Z51" s="29">
        <f t="shared" si="48"/>
        <v>0.10324101211268988</v>
      </c>
      <c r="AA51" s="29">
        <f t="shared" si="48"/>
        <v>0.34463427758675413</v>
      </c>
      <c r="AB51" s="29">
        <f t="shared" si="48"/>
        <v>0.32344100000000031</v>
      </c>
      <c r="AC51" s="29">
        <f t="shared" si="48"/>
        <v>0.50859200000000016</v>
      </c>
    </row>
    <row r="52" spans="2:29" x14ac:dyDescent="0.2">
      <c r="B52" s="11" t="s">
        <v>16</v>
      </c>
      <c r="C52" s="25">
        <f>C14+C29</f>
        <v>4.2698352183211394</v>
      </c>
      <c r="D52" s="25">
        <f t="shared" ref="D52:O52" si="49">D14+D29</f>
        <v>0.77611414999999995</v>
      </c>
      <c r="E52" s="25">
        <f t="shared" si="49"/>
        <v>0.84700585000000006</v>
      </c>
      <c r="F52" s="25">
        <f t="shared" si="49"/>
        <v>0.79910523670800004</v>
      </c>
      <c r="G52" s="25">
        <f t="shared" si="49"/>
        <v>0.9032</v>
      </c>
      <c r="H52" s="26">
        <f t="shared" si="49"/>
        <v>0.80106899999999992</v>
      </c>
      <c r="I52" s="26">
        <f t="shared" si="49"/>
        <v>0.82764099999999996</v>
      </c>
      <c r="J52" s="26">
        <f t="shared" si="49"/>
        <v>0.97069609702005399</v>
      </c>
      <c r="K52" s="26">
        <f t="shared" si="49"/>
        <v>0.77947590297994607</v>
      </c>
      <c r="L52" s="26">
        <f t="shared" si="49"/>
        <v>0.6652319925093616</v>
      </c>
      <c r="M52" s="26">
        <f t="shared" si="49"/>
        <v>0.64078142467006338</v>
      </c>
      <c r="N52" s="26">
        <f t="shared" si="49"/>
        <v>0.76264867722057506</v>
      </c>
      <c r="O52" s="26">
        <f t="shared" si="49"/>
        <v>0.77638099999999999</v>
      </c>
      <c r="Q52" s="25">
        <f>Q14+Q29</f>
        <v>4.2698352183211394</v>
      </c>
      <c r="R52" s="25">
        <f t="shared" ref="R52:AC52" si="50">R14+R29</f>
        <v>0.77611414999999995</v>
      </c>
      <c r="S52" s="25">
        <f t="shared" si="50"/>
        <v>1.6231200000000001</v>
      </c>
      <c r="T52" s="25">
        <f t="shared" si="50"/>
        <v>2.4222252367080004</v>
      </c>
      <c r="U52" s="25">
        <f t="shared" si="50"/>
        <v>3.3254252367079999</v>
      </c>
      <c r="V52" s="25">
        <f t="shared" si="50"/>
        <v>0.80106899999999992</v>
      </c>
      <c r="W52" s="25">
        <f t="shared" si="50"/>
        <v>1.6287099999999999</v>
      </c>
      <c r="X52" s="25">
        <f t="shared" si="50"/>
        <v>2.5994060970200539</v>
      </c>
      <c r="Y52" s="25">
        <f t="shared" si="50"/>
        <v>3.3788819999999995</v>
      </c>
      <c r="Z52" s="25">
        <f t="shared" si="50"/>
        <v>0.6652319925093616</v>
      </c>
      <c r="AA52" s="25">
        <f t="shared" si="50"/>
        <v>1.3060134171794249</v>
      </c>
      <c r="AB52" s="25">
        <f t="shared" si="50"/>
        <v>2.0686620944</v>
      </c>
      <c r="AC52" s="25">
        <f t="shared" si="50"/>
        <v>2.8450430944000002</v>
      </c>
    </row>
    <row r="53" spans="2:29" x14ac:dyDescent="0.2">
      <c r="B53" s="11" t="s">
        <v>17</v>
      </c>
      <c r="C53" s="29">
        <f>C49-C52</f>
        <v>-0.96669630509134929</v>
      </c>
      <c r="D53" s="29">
        <f t="shared" ref="D53:O53" si="51">D49-D52</f>
        <v>0.12104219422148776</v>
      </c>
      <c r="E53" s="29">
        <f t="shared" si="51"/>
        <v>2.6405205226756712E-2</v>
      </c>
      <c r="F53" s="29">
        <f t="shared" si="51"/>
        <v>5.229317039264203E-2</v>
      </c>
      <c r="G53" s="29">
        <f t="shared" si="51"/>
        <v>-8.3244745338436843E-2</v>
      </c>
      <c r="H53" s="30">
        <f t="shared" si="51"/>
        <v>0.29902030285305636</v>
      </c>
      <c r="I53" s="30">
        <f t="shared" si="51"/>
        <v>0.14132084479868934</v>
      </c>
      <c r="J53" s="30">
        <f t="shared" si="51"/>
        <v>-6.5516227439225583E-2</v>
      </c>
      <c r="K53" s="30">
        <f t="shared" si="51"/>
        <v>0.11175678156483249</v>
      </c>
      <c r="L53" s="30">
        <f t="shared" si="51"/>
        <v>0.47511744180700621</v>
      </c>
      <c r="M53" s="30">
        <f t="shared" si="51"/>
        <v>0.56817578240637334</v>
      </c>
      <c r="N53" s="30">
        <f t="shared" si="51"/>
        <v>0.44015168138662031</v>
      </c>
      <c r="O53" s="30">
        <f t="shared" si="51"/>
        <v>0.34980400000000045</v>
      </c>
      <c r="Q53" s="29">
        <f>Q49-Q52</f>
        <v>-0.96669630509134929</v>
      </c>
      <c r="R53" s="29">
        <f t="shared" ref="R53:AC53" si="52">R49-R52</f>
        <v>0.12104219422148776</v>
      </c>
      <c r="S53" s="29">
        <f t="shared" si="52"/>
        <v>0.14744739944824437</v>
      </c>
      <c r="T53" s="29">
        <f t="shared" si="52"/>
        <v>0.19974056984088628</v>
      </c>
      <c r="U53" s="29">
        <f t="shared" si="52"/>
        <v>0.11649582450244944</v>
      </c>
      <c r="V53" s="29">
        <f t="shared" si="52"/>
        <v>0.29902030285305636</v>
      </c>
      <c r="W53" s="29">
        <f t="shared" si="52"/>
        <v>0.44034114765174559</v>
      </c>
      <c r="X53" s="29">
        <f t="shared" si="52"/>
        <v>0.37482492021252067</v>
      </c>
      <c r="Y53" s="29">
        <f t="shared" si="52"/>
        <v>0.48658170177735283</v>
      </c>
      <c r="Z53" s="29">
        <f t="shared" si="52"/>
        <v>0.47511744180700621</v>
      </c>
      <c r="AA53" s="29">
        <f t="shared" si="52"/>
        <v>1.0432932242133797</v>
      </c>
      <c r="AB53" s="29">
        <f t="shared" si="52"/>
        <v>1.4834449055999999</v>
      </c>
      <c r="AC53" s="29">
        <f t="shared" si="52"/>
        <v>1.8332489055999996</v>
      </c>
    </row>
    <row r="54" spans="2:29" x14ac:dyDescent="0.2">
      <c r="B54" s="17" t="s">
        <v>27</v>
      </c>
      <c r="C54" s="14">
        <f>C53/C42</f>
        <v>-9.651103144617168E-2</v>
      </c>
      <c r="D54" s="14">
        <f t="shared" ref="D54:O54" si="53">D53/D42</f>
        <v>4.3943329814921661E-2</v>
      </c>
      <c r="E54" s="14">
        <f t="shared" si="53"/>
        <v>9.5053172349582934E-3</v>
      </c>
      <c r="F54" s="14">
        <f t="shared" si="53"/>
        <v>1.8278927646054231E-2</v>
      </c>
      <c r="G54" s="14">
        <f t="shared" si="53"/>
        <v>-2.9329034663306486E-2</v>
      </c>
      <c r="H54" s="15">
        <f t="shared" si="53"/>
        <v>8.5523284433675378E-2</v>
      </c>
      <c r="I54" s="15">
        <f t="shared" si="53"/>
        <v>4.1200809680766261E-2</v>
      </c>
      <c r="J54" s="15">
        <f t="shared" si="53"/>
        <v>-1.9538862516952405E-2</v>
      </c>
      <c r="K54" s="15">
        <f t="shared" si="53"/>
        <v>3.1160673527038767E-2</v>
      </c>
      <c r="L54" s="15">
        <f t="shared" si="53"/>
        <v>0.13944005378032914</v>
      </c>
      <c r="M54" s="15">
        <f t="shared" si="53"/>
        <v>0.16613424125473639</v>
      </c>
      <c r="N54" s="15">
        <f t="shared" si="53"/>
        <v>0.12955609696834897</v>
      </c>
      <c r="O54" s="15">
        <f t="shared" si="53"/>
        <v>0.10617385724787652</v>
      </c>
      <c r="P54" s="18"/>
      <c r="Q54" s="14">
        <f>Q53/Q42</f>
        <v>-9.651103144617168E-2</v>
      </c>
      <c r="R54" s="14">
        <f t="shared" ref="R54:AC54" si="54">R53/R42</f>
        <v>4.3943329814921661E-2</v>
      </c>
      <c r="S54" s="14">
        <f t="shared" si="54"/>
        <v>2.6651388941998751E-2</v>
      </c>
      <c r="T54" s="14">
        <f t="shared" si="54"/>
        <v>2.3797644401037484E-2</v>
      </c>
      <c r="U54" s="14">
        <f t="shared" si="54"/>
        <v>1.0372151739273153E-2</v>
      </c>
      <c r="V54" s="14">
        <f t="shared" si="54"/>
        <v>8.5523284433675378E-2</v>
      </c>
      <c r="W54" s="14">
        <f t="shared" si="54"/>
        <v>6.3574211268726685E-2</v>
      </c>
      <c r="X54" s="14">
        <f t="shared" si="54"/>
        <v>3.6463215973459348E-2</v>
      </c>
      <c r="Y54" s="14">
        <f t="shared" si="54"/>
        <v>3.5091703134625618E-2</v>
      </c>
      <c r="Z54" s="14">
        <f t="shared" si="54"/>
        <v>0.13944005378032914</v>
      </c>
      <c r="AA54" s="14">
        <f t="shared" si="54"/>
        <v>0.15281188946813848</v>
      </c>
      <c r="AB54" s="14">
        <f t="shared" si="54"/>
        <v>0.145084627588111</v>
      </c>
      <c r="AC54" s="14">
        <f t="shared" si="54"/>
        <v>0.1356021434508434</v>
      </c>
    </row>
    <row r="64" spans="2:29" x14ac:dyDescent="0.2">
      <c r="D64" s="23"/>
      <c r="E64" s="23"/>
      <c r="F64" s="23"/>
      <c r="G64" s="23"/>
      <c r="H64" s="24"/>
      <c r="I64" s="24"/>
      <c r="J64" s="24"/>
      <c r="K64" s="24"/>
      <c r="L64" s="24"/>
      <c r="M64" s="24"/>
      <c r="N64" s="24"/>
      <c r="O64" s="24"/>
      <c r="P64" s="32"/>
    </row>
    <row r="65" spans="4:16" x14ac:dyDescent="0.2">
      <c r="D65" s="23"/>
      <c r="E65" s="23"/>
      <c r="F65" s="23"/>
      <c r="G65" s="23"/>
      <c r="H65" s="24"/>
      <c r="I65" s="24"/>
      <c r="J65" s="24"/>
      <c r="K65" s="24"/>
      <c r="L65" s="24"/>
      <c r="M65" s="24"/>
      <c r="N65" s="24"/>
      <c r="O65" s="24"/>
      <c r="P65" s="32"/>
    </row>
    <row r="66" spans="4:16" x14ac:dyDescent="0.2">
      <c r="D66" s="23"/>
      <c r="E66" s="23"/>
      <c r="F66" s="23"/>
      <c r="G66" s="23"/>
      <c r="H66" s="24"/>
      <c r="I66" s="24"/>
      <c r="J66" s="24"/>
      <c r="K66" s="24"/>
      <c r="L66" s="24"/>
      <c r="M66" s="24"/>
      <c r="N66" s="24"/>
      <c r="O66" s="24"/>
      <c r="P66" s="32"/>
    </row>
    <row r="67" spans="4:16" x14ac:dyDescent="0.2">
      <c r="D67" s="23"/>
      <c r="E67" s="23"/>
      <c r="F67" s="23"/>
      <c r="G67" s="23"/>
      <c r="H67" s="24"/>
      <c r="I67" s="24"/>
      <c r="J67" s="24"/>
      <c r="K67" s="24"/>
      <c r="L67" s="24"/>
      <c r="M67" s="24"/>
      <c r="N67" s="24"/>
      <c r="O67" s="24"/>
      <c r="P67" s="32"/>
    </row>
    <row r="68" spans="4:16" x14ac:dyDescent="0.2">
      <c r="D68" s="23"/>
      <c r="E68" s="23"/>
      <c r="F68" s="23"/>
      <c r="G68" s="23"/>
      <c r="H68" s="24"/>
      <c r="I68" s="24"/>
      <c r="J68" s="24"/>
      <c r="K68" s="24"/>
      <c r="L68" s="24"/>
      <c r="M68" s="24"/>
      <c r="N68" s="24"/>
      <c r="O68" s="24"/>
      <c r="P68" s="32"/>
    </row>
    <row r="69" spans="4:16" x14ac:dyDescent="0.2">
      <c r="D69" s="23"/>
      <c r="E69" s="23"/>
      <c r="F69" s="23"/>
      <c r="G69" s="23"/>
      <c r="H69" s="24"/>
      <c r="I69" s="24"/>
      <c r="J69" s="24"/>
      <c r="K69" s="24"/>
      <c r="L69" s="24"/>
      <c r="M69" s="24"/>
      <c r="N69" s="24"/>
      <c r="O69" s="24"/>
      <c r="P69" s="32"/>
    </row>
    <row r="70" spans="4:16" x14ac:dyDescent="0.2">
      <c r="D70" s="23"/>
      <c r="E70" s="23"/>
      <c r="F70" s="23"/>
      <c r="G70" s="23"/>
      <c r="H70" s="24"/>
      <c r="I70" s="24"/>
      <c r="J70" s="24"/>
      <c r="K70" s="24"/>
      <c r="L70" s="24"/>
      <c r="M70" s="24"/>
      <c r="N70" s="24"/>
      <c r="O70" s="24"/>
      <c r="P70" s="32"/>
    </row>
    <row r="71" spans="4:16" x14ac:dyDescent="0.2"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32"/>
    </row>
    <row r="72" spans="4:16" x14ac:dyDescent="0.2"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32"/>
    </row>
    <row r="73" spans="4:16" x14ac:dyDescent="0.2">
      <c r="D73" s="23"/>
      <c r="E73" s="23"/>
      <c r="F73" s="23"/>
      <c r="G73" s="23"/>
      <c r="H73" s="24"/>
      <c r="I73" s="24"/>
      <c r="J73" s="24"/>
      <c r="K73" s="24"/>
      <c r="L73" s="24"/>
      <c r="M73" s="24"/>
      <c r="N73" s="24"/>
      <c r="O73" s="24"/>
      <c r="P73" s="32"/>
    </row>
    <row r="74" spans="4:16" x14ac:dyDescent="0.2">
      <c r="D74" s="23"/>
      <c r="E74" s="23"/>
      <c r="F74" s="23"/>
      <c r="G74" s="23"/>
      <c r="H74" s="24"/>
      <c r="I74" s="24"/>
      <c r="J74" s="24"/>
      <c r="K74" s="24"/>
      <c r="L74" s="24"/>
      <c r="M74" s="24"/>
      <c r="N74" s="24"/>
      <c r="O74" s="24"/>
      <c r="P74" s="32"/>
    </row>
    <row r="75" spans="4:16" x14ac:dyDescent="0.2">
      <c r="D75" s="23"/>
      <c r="E75" s="23"/>
      <c r="F75" s="23"/>
      <c r="G75" s="23"/>
      <c r="H75" s="24"/>
      <c r="I75" s="24"/>
      <c r="J75" s="24"/>
      <c r="K75" s="24"/>
      <c r="L75" s="24"/>
      <c r="M75" s="24"/>
      <c r="N75" s="24"/>
      <c r="O75" s="24"/>
      <c r="P75" s="32"/>
    </row>
  </sheetData>
  <mergeCells count="2">
    <mergeCell ref="C1:M1"/>
    <mergeCell ref="Q1:AA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FY22-FY25 Prior Comparative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 Goyal</dc:creator>
  <cp:lastModifiedBy>Prem Goyal</cp:lastModifiedBy>
  <dcterms:created xsi:type="dcterms:W3CDTF">2026-02-26T18:16:42Z</dcterms:created>
  <dcterms:modified xsi:type="dcterms:W3CDTF">2026-02-26T18:20:19Z</dcterms:modified>
</cp:coreProperties>
</file>