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4/Återköp v 37/"/>
    </mc:Choice>
  </mc:AlternateContent>
  <xr:revisionPtr revIDLastSave="2" documentId="8_{85E62E51-8F58-4A2B-B283-10ABF0C46208}" xr6:coauthVersionLast="47" xr6:coauthVersionMax="47" xr10:uidLastSave="{0106F55A-025D-4A79-9FFB-6151358BAB87}"/>
  <bookViews>
    <workbookView xWindow="-28920" yWindow="-120" windowWidth="27180" windowHeight="16440" tabRatio="755" firstSheet="1" activeTab="1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Summary'!#REF!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Summary'!$A$4:$N$45</definedName>
    <definedName name="Query_from_SES_DW_User_2" localSheetId="2" hidden="1">'Weekly Summary'!$B$6:$K$1026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Completed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6" i="4" l="1"/>
  <c r="G46" i="4"/>
  <c r="H46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O5" i="11"/>
  <c r="P10" i="11"/>
  <c r="P5" i="11"/>
  <c r="N5" i="11"/>
  <c r="O2" i="11"/>
  <c r="O3" i="11"/>
  <c r="O4" i="11"/>
  <c r="O6" i="11"/>
  <c r="N6" i="11"/>
  <c r="N4" i="11"/>
  <c r="N3" i="11"/>
  <c r="N2" i="11"/>
  <c r="Q2" i="11"/>
  <c r="P2" i="11"/>
  <c r="Q6" i="11"/>
  <c r="Q5" i="11"/>
  <c r="Q4" i="11"/>
  <c r="Q3" i="11"/>
  <c r="P6" i="11"/>
  <c r="P4" i="11"/>
  <c r="P3" i="11"/>
  <c r="A1" i="4"/>
  <c r="A2" i="11" a="1"/>
  <c r="A2" i="11"/>
  <c r="B1" i="11" a="1"/>
  <c r="B1" i="11"/>
  <c r="C5" i="5" a="1"/>
  <c r="C5" i="5"/>
  <c r="P9" i="11"/>
  <c r="P8" i="11"/>
  <c r="R2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<sst xmlns="http://schemas.openxmlformats.org/spreadsheetml/2006/main" count="8251" uniqueCount="1671">
  <si>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</si>
  <si>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</si>
  <si>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</si>
  <si>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</si>
  <si>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</si>
  <si>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</si>
  <si>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</si>
  <si>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</si>
  <si>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</si>
  <si>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</si>
  <si>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</si>
  <si>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</si>
  <si>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</si>
  <si>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</si>
  <si>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</si>
  <si>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</si>
  <si>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</si>
  <si>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</si>
  <si>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</si>
  <si>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Daily Purchase Amount</t>
  </si>
  <si>
    <t>VWAP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</si>
  <si>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</si>
  <si>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</si>
  <si>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</si>
  <si>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</si>
  <si>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</si>
  <si>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</si>
  <si>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</si>
  <si>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</si>
  <si>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</si>
  <si>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</si>
  <si>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</si>
  <si>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</si>
  <si>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</si>
  <si>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Total Treasury Shares Owned by Evolution</t>
  </si>
  <si>
    <t>TradeFillsWeekly</t>
  </si>
  <si>
    <t>Weekly Individual trade details:</t>
  </si>
  <si>
    <t>Total Outstanding Shares</t>
  </si>
  <si>
    <t>Underlying Shares</t>
  </si>
  <si>
    <t>B</t>
  </si>
  <si>
    <t>SEK</t>
  </si>
  <si>
    <t>EVOLUTION AB</t>
  </si>
  <si>
    <t>XSTO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</si>
  <si>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</si>
  <si>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</si>
  <si>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</si>
  <si>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</si>
  <si>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</si>
  <si>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</si>
  <si>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19-Jul-24</t>
  </si>
  <si>
    <t>Project Espresso</t>
  </si>
  <si>
    <t>Average VWAP</t>
  </si>
  <si>
    <t>22-Jul-24</t>
  </si>
  <si>
    <t>23-Jul-24</t>
  </si>
  <si>
    <t>24-Jul-24</t>
  </si>
  <si>
    <t>25-Jul-24</t>
  </si>
  <si>
    <t>26-Jul-24</t>
  </si>
  <si>
    <t>29-Jul-24</t>
  </si>
  <si>
    <t>30-Jul-24</t>
  </si>
  <si>
    <t>31-Jul-24</t>
  </si>
  <si>
    <t>01-Aug-24</t>
  </si>
  <si>
    <t>02-Aug-24</t>
  </si>
  <si>
    <t>05-Aug-24</t>
  </si>
  <si>
    <t>06-Aug-24</t>
  </si>
  <si>
    <t>07-Aug-24</t>
  </si>
  <si>
    <t>08-Aug-24</t>
  </si>
  <si>
    <t>09-Aug-24</t>
  </si>
  <si>
    <t>12-Aug-24</t>
  </si>
  <si>
    <t>13-Aug-24</t>
  </si>
  <si>
    <t>14-Aug-24</t>
  </si>
  <si>
    <t>15-Aug-24</t>
  </si>
  <si>
    <t>16-Aug-24</t>
  </si>
  <si>
    <t>19-Aug-24</t>
  </si>
  <si>
    <t>20-Aug-24</t>
  </si>
  <si>
    <t>21-Aug-24</t>
  </si>
  <si>
    <t>22-Aug-24</t>
  </si>
  <si>
    <t>23-Aug-24</t>
  </si>
  <si>
    <t>26-Aug-24</t>
  </si>
  <si>
    <t>27-Aug-24</t>
  </si>
  <si>
    <t>28-Aug-24</t>
  </si>
  <si>
    <t>29-Aug-24</t>
  </si>
  <si>
    <t>30-Aug-24</t>
  </si>
  <si>
    <t>02-Sep-24</t>
  </si>
  <si>
    <t>00:00:00</t>
  </si>
  <si>
    <t>03-Sep-24</t>
  </si>
  <si>
    <t>04-Sep-24</t>
  </si>
  <si>
    <t>05-Sep-24</t>
  </si>
  <si>
    <t>06-Sep-24</t>
  </si>
  <si>
    <t>09-Sep-24</t>
  </si>
  <si>
    <t>09-Sep-2024</t>
  </si>
  <si>
    <t>NOTRAN_EVOG.ST_24-09-09</t>
  </si>
  <si>
    <t>10-Sep-24</t>
  </si>
  <si>
    <t>10-Sep-2024</t>
  </si>
  <si>
    <t>08:01:20</t>
  </si>
  <si>
    <t>xVq8XE2N5xZ</t>
  </si>
  <si>
    <t>08:01:50</t>
  </si>
  <si>
    <t>xVq8XE2N5XH</t>
  </si>
  <si>
    <t>xVq8XE2N5XB</t>
  </si>
  <si>
    <t>xVq8XE2N5X4</t>
  </si>
  <si>
    <t>10:11:02</t>
  </si>
  <si>
    <t>xVq8XE2MOHt</t>
  </si>
  <si>
    <t>10:11:39</t>
  </si>
  <si>
    <t>xVq8XE2MOmd</t>
  </si>
  <si>
    <t>xVq8XE2MOn5</t>
  </si>
  <si>
    <t>10:13:36</t>
  </si>
  <si>
    <t>xVq8XE2MRpx</t>
  </si>
  <si>
    <t>10:14:36</t>
  </si>
  <si>
    <t>xVq8XE2MQMn</t>
  </si>
  <si>
    <t>10:15:01</t>
  </si>
  <si>
    <t>xVq8XE2MQ66</t>
  </si>
  <si>
    <t>10:16:50</t>
  </si>
  <si>
    <t>xVq8XE2MTxY</t>
  </si>
  <si>
    <t>xVq8XE2MTuS</t>
  </si>
  <si>
    <t>10:16:51</t>
  </si>
  <si>
    <t>xVq8XE2MTu3</t>
  </si>
  <si>
    <t>10:20:07</t>
  </si>
  <si>
    <t>xVq8XE2MVMU</t>
  </si>
  <si>
    <t>10:20:31</t>
  </si>
  <si>
    <t>xVq8XE2MV3H</t>
  </si>
  <si>
    <t>xVq8XE2MV3F</t>
  </si>
  <si>
    <t>10:20:40</t>
  </si>
  <si>
    <t>xVq8XE2MVx6</t>
  </si>
  <si>
    <t>xVq8XE2MVx4</t>
  </si>
  <si>
    <t>xVq8XE2MVxy</t>
  </si>
  <si>
    <t>xVq8XE2MVxw</t>
  </si>
  <si>
    <t>xVq8XE2MVx@</t>
  </si>
  <si>
    <t>xVq8XE2MVxu</t>
  </si>
  <si>
    <t>xVq8XE2MVxs</t>
  </si>
  <si>
    <t>xVq8XE2MVxq</t>
  </si>
  <si>
    <t>xVq8XE2MVxk</t>
  </si>
  <si>
    <t>xVq8XE2MVxi</t>
  </si>
  <si>
    <t>xVq8XE2MVxg</t>
  </si>
  <si>
    <t>xVq8XE2MVxe</t>
  </si>
  <si>
    <t>xVq8XE2MVxc</t>
  </si>
  <si>
    <t>xVq8XE2MVxW</t>
  </si>
  <si>
    <t>xVq8XE2MVuU</t>
  </si>
  <si>
    <t>xVq8XE2MVuS</t>
  </si>
  <si>
    <t>xVq8XE2MVuQ</t>
  </si>
  <si>
    <t>xVq8XE2MVuO</t>
  </si>
  <si>
    <t>xVq8XE2MVuM</t>
  </si>
  <si>
    <t>xVq8XE2MVuG</t>
  </si>
  <si>
    <t>xVq8XE2MVuE</t>
  </si>
  <si>
    <t>xVq8XE2MVuC</t>
  </si>
  <si>
    <t>xVq8XE2MVu6</t>
  </si>
  <si>
    <t>xVq8XE2MVu4</t>
  </si>
  <si>
    <t>10:21:20</t>
  </si>
  <si>
    <t>xVq8XE2MVf$</t>
  </si>
  <si>
    <t>10:21:36</t>
  </si>
  <si>
    <t>xVq8XE2MVYz</t>
  </si>
  <si>
    <t>xVq8XE2MVY$</t>
  </si>
  <si>
    <t>10:22:03</t>
  </si>
  <si>
    <t>xVq8XE2MUIr</t>
  </si>
  <si>
    <t>xVq8XE2MUIp</t>
  </si>
  <si>
    <t>10:23:35</t>
  </si>
  <si>
    <t>xVq8XE2MHO0</t>
  </si>
  <si>
    <t>10:24:54</t>
  </si>
  <si>
    <t>xVq8XE2MHyV</t>
  </si>
  <si>
    <t>10:24:59</t>
  </si>
  <si>
    <t>xVq8XE2MHoE</t>
  </si>
  <si>
    <t>12:15:11</t>
  </si>
  <si>
    <t>xVq8XE2L2Ou</t>
  </si>
  <si>
    <t>12:16:04</t>
  </si>
  <si>
    <t>xVq8XE2L28l</t>
  </si>
  <si>
    <t>12:16:19</t>
  </si>
  <si>
    <t>xVq8XE2L23V</t>
  </si>
  <si>
    <t>12:16:43</t>
  </si>
  <si>
    <t>xVq8XE2L24D</t>
  </si>
  <si>
    <t>12:17:39</t>
  </si>
  <si>
    <t>xVq8XE2L2fY</t>
  </si>
  <si>
    <t>xVq8XE2L2fa</t>
  </si>
  <si>
    <t>12:19:37</t>
  </si>
  <si>
    <t>xVq8XE2L55Z</t>
  </si>
  <si>
    <t>xVq8XE2L55X</t>
  </si>
  <si>
    <t>12:22:41</t>
  </si>
  <si>
    <t>xVq8XE2L4rp</t>
  </si>
  <si>
    <t>12:24:04</t>
  </si>
  <si>
    <t>xVq8XE2L7At</t>
  </si>
  <si>
    <t>12:24:44</t>
  </si>
  <si>
    <t>xVq8XE2L7vu</t>
  </si>
  <si>
    <t>xVq8XE2L7vs</t>
  </si>
  <si>
    <t>xVq8XE2L7vn</t>
  </si>
  <si>
    <t>12:25:04</t>
  </si>
  <si>
    <t>xVq8XE2L7m9</t>
  </si>
  <si>
    <t>12:25:14</t>
  </si>
  <si>
    <t>xVq8XE2L7g6</t>
  </si>
  <si>
    <t>12:28:28</t>
  </si>
  <si>
    <t>xVq8XE2L6Yg</t>
  </si>
  <si>
    <t>xVq8XE2L6Ye</t>
  </si>
  <si>
    <t>xVq8XE2L6Yc</t>
  </si>
  <si>
    <t>12:29:03</t>
  </si>
  <si>
    <t>xVq8XE2LPV7</t>
  </si>
  <si>
    <t>12:30:46</t>
  </si>
  <si>
    <t>xVq8XE2LPgn</t>
  </si>
  <si>
    <t>xVq8XE2LPga</t>
  </si>
  <si>
    <t>xVq8XE2LPgY</t>
  </si>
  <si>
    <t>12:30:58</t>
  </si>
  <si>
    <t>xVq8XE2LPlI</t>
  </si>
  <si>
    <t>xVq8XE2LPlA</t>
  </si>
  <si>
    <t>12:32:15</t>
  </si>
  <si>
    <t>xVq8XE2LOCA</t>
  </si>
  <si>
    <t>12:33:04</t>
  </si>
  <si>
    <t>xVq8XE2LOyB</t>
  </si>
  <si>
    <t>12:34:14</t>
  </si>
  <si>
    <t>xVq8XE2LRV5</t>
  </si>
  <si>
    <t>xVq8XE2LRVo</t>
  </si>
  <si>
    <t>12:36:48</t>
  </si>
  <si>
    <t>xVq8XE2LQUh</t>
  </si>
  <si>
    <t>12:36:49</t>
  </si>
  <si>
    <t>xVq8XE2LQUb</t>
  </si>
  <si>
    <t>12:36:57</t>
  </si>
  <si>
    <t>xVq8XE2LQJ5</t>
  </si>
  <si>
    <t>xVq8XE2LQJ$</t>
  </si>
  <si>
    <t>12:37:26</t>
  </si>
  <si>
    <t>xVq8XE2LQ2G</t>
  </si>
  <si>
    <t>12:37:29</t>
  </si>
  <si>
    <t>xVq8XE2LQ3U</t>
  </si>
  <si>
    <t>12:37:30</t>
  </si>
  <si>
    <t>xVq8XE2LQ3S</t>
  </si>
  <si>
    <t>xVq8XE2LQ33</t>
  </si>
  <si>
    <t>xVq8XE2LQ31</t>
  </si>
  <si>
    <t>12:37:32</t>
  </si>
  <si>
    <t>xVq8XE2LQ0I</t>
  </si>
  <si>
    <t>xVq8XE2LQ0G</t>
  </si>
  <si>
    <t>12:37:59</t>
  </si>
  <si>
    <t>xVq8XE2LQv@</t>
  </si>
  <si>
    <t>12:38:00</t>
  </si>
  <si>
    <t>xVq8XE2LQ@T</t>
  </si>
  <si>
    <t>12:38:04</t>
  </si>
  <si>
    <t>xVq8XE2LQyg</t>
  </si>
  <si>
    <t>xVq8XE2LQzI</t>
  </si>
  <si>
    <t>xVq8XE2LQzF</t>
  </si>
  <si>
    <t>12:38:28</t>
  </si>
  <si>
    <t>xVq8XE2LQWj</t>
  </si>
  <si>
    <t>12:39:17</t>
  </si>
  <si>
    <t>xVq8XE2LTNf</t>
  </si>
  <si>
    <t>12:40:00</t>
  </si>
  <si>
    <t>xVq8XE2LT1s</t>
  </si>
  <si>
    <t>xVq8XE2LT1n</t>
  </si>
  <si>
    <t>xVq8XE2LT1l</t>
  </si>
  <si>
    <t>xVq8XE2LT6x</t>
  </si>
  <si>
    <t>12:40:01</t>
  </si>
  <si>
    <t>xVq8XE2LT7y</t>
  </si>
  <si>
    <t>xVq8XE2LT7n</t>
  </si>
  <si>
    <t>xVq8XE2LT7l</t>
  </si>
  <si>
    <t>12:40:26</t>
  </si>
  <si>
    <t>xVq8XE2LTma</t>
  </si>
  <si>
    <t>12:43:59</t>
  </si>
  <si>
    <t>xVq8XE2LScr</t>
  </si>
  <si>
    <t>12:44:07</t>
  </si>
  <si>
    <t>xVq8XE2LVQl</t>
  </si>
  <si>
    <t>xVq8XE2LVQe</t>
  </si>
  <si>
    <t>12:47:19</t>
  </si>
  <si>
    <t>xVq8XE2LUIW</t>
  </si>
  <si>
    <t>12:47:20</t>
  </si>
  <si>
    <t>xVq8XE2LUJy</t>
  </si>
  <si>
    <t>xVq8XE2LUJw</t>
  </si>
  <si>
    <t>xVq8XE2LUJ0</t>
  </si>
  <si>
    <t>xVq8XE2LUJ@</t>
  </si>
  <si>
    <t>12:48:08</t>
  </si>
  <si>
    <t>xVq8XE2LUw8</t>
  </si>
  <si>
    <t>xVq8XE2LUw6</t>
  </si>
  <si>
    <t>xVq8XE2LUw4</t>
  </si>
  <si>
    <t>12:48:49</t>
  </si>
  <si>
    <t>xVq8XE2LUsf</t>
  </si>
  <si>
    <t>xVq8XE2LUsd</t>
  </si>
  <si>
    <t>12:49:27</t>
  </si>
  <si>
    <t>xVq8XE2LUcC</t>
  </si>
  <si>
    <t>12:49:28</t>
  </si>
  <si>
    <t>xVq8XE2LUcl</t>
  </si>
  <si>
    <t>xVq8XE2LUcj</t>
  </si>
  <si>
    <t>xVq8XE2LUca</t>
  </si>
  <si>
    <t>12:49:29</t>
  </si>
  <si>
    <t>xVq8XE2LUdS</t>
  </si>
  <si>
    <t>xVq8XE2LUdQ</t>
  </si>
  <si>
    <t>xVq8XE2LUdJ</t>
  </si>
  <si>
    <t>xVq8XE2LUdF</t>
  </si>
  <si>
    <t>xVq8XE2LUd8</t>
  </si>
  <si>
    <t>xVq8XE2LUdw</t>
  </si>
  <si>
    <t>12:49:30</t>
  </si>
  <si>
    <t>xVq8XE2LUdm</t>
  </si>
  <si>
    <t>xVq8XE2LUdi</t>
  </si>
  <si>
    <t>xVq8XE2LUdh</t>
  </si>
  <si>
    <t>xVq8XE2LUdf</t>
  </si>
  <si>
    <t>xVq8XE2LUaT</t>
  </si>
  <si>
    <t>xVq8XE2LUaR</t>
  </si>
  <si>
    <t>xVq8XE2LUaL</t>
  </si>
  <si>
    <t>xVq8XE2LUaG</t>
  </si>
  <si>
    <t>xVq8XE2LUaE</t>
  </si>
  <si>
    <t>xVq8XE2LUaC</t>
  </si>
  <si>
    <t>xVq8XE2LUa8</t>
  </si>
  <si>
    <t>xVq8XE2LUay</t>
  </si>
  <si>
    <t>xVq8XE2LUa0</t>
  </si>
  <si>
    <t>12:50:12</t>
  </si>
  <si>
    <t>xVq8XE2LHBy</t>
  </si>
  <si>
    <t>xVq8XE2LHB@</t>
  </si>
  <si>
    <t>xVq8XE2LHBw</t>
  </si>
  <si>
    <t>xVq8XE2LHBu</t>
  </si>
  <si>
    <t>xVq8XE2LHBs</t>
  </si>
  <si>
    <t>xVq8XE2LHBq</t>
  </si>
  <si>
    <t>xVq8XE2LHBo</t>
  </si>
  <si>
    <t>xVq8XE2LHBi</t>
  </si>
  <si>
    <t>xVq8XE2LHBg</t>
  </si>
  <si>
    <t>xVq8XE2LHBe</t>
  </si>
  <si>
    <t>xVq8XE2LHBW</t>
  </si>
  <si>
    <t>xVq8XE2LH8U</t>
  </si>
  <si>
    <t>xVq8XE2LHBY</t>
  </si>
  <si>
    <t>12:50:25</t>
  </si>
  <si>
    <t>xVq8XE2LHDU</t>
  </si>
  <si>
    <t>12:50:41</t>
  </si>
  <si>
    <t>xVq8XE2LH1O</t>
  </si>
  <si>
    <t>12:51:45</t>
  </si>
  <si>
    <t>xVq8XE2LHfT</t>
  </si>
  <si>
    <t>12:52:29</t>
  </si>
  <si>
    <t>xVq8XE2LGOy</t>
  </si>
  <si>
    <t>12:52:59</t>
  </si>
  <si>
    <t>xVq8XE2LGGg</t>
  </si>
  <si>
    <t>xVq8XE2LGGe</t>
  </si>
  <si>
    <t>12:54:28</t>
  </si>
  <si>
    <t>xVq8XE2LGt5</t>
  </si>
  <si>
    <t>12:54:47</t>
  </si>
  <si>
    <t>xVq8XE2LGfd</t>
  </si>
  <si>
    <t>12:55:42</t>
  </si>
  <si>
    <t>xVq8XE2LJTp</t>
  </si>
  <si>
    <t>xVq8XE2LJTn</t>
  </si>
  <si>
    <t>xVq8XE2LJTj</t>
  </si>
  <si>
    <t>xVq8XE2LJTf</t>
  </si>
  <si>
    <t>12:55:53</t>
  </si>
  <si>
    <t>xVq8XE2LJHn</t>
  </si>
  <si>
    <t>xVq8XE2LJHg</t>
  </si>
  <si>
    <t>12:56:59</t>
  </si>
  <si>
    <t>xVq8XE2LJoZ</t>
  </si>
  <si>
    <t>xVq8XE2LJoX</t>
  </si>
  <si>
    <t>12:57:36</t>
  </si>
  <si>
    <t>xVq8XE2LJig</t>
  </si>
  <si>
    <t>12:58:00</t>
  </si>
  <si>
    <t>xVq8XE2LIRy</t>
  </si>
  <si>
    <t>xVq8XE2LIRd</t>
  </si>
  <si>
    <t>12:58:04</t>
  </si>
  <si>
    <t>xVq8XE2LIUk</t>
  </si>
  <si>
    <t>12:58:43</t>
  </si>
  <si>
    <t>xVq8XE2LI3b</t>
  </si>
  <si>
    <t>12:59:54</t>
  </si>
  <si>
    <t>xVq8XE2LIjq</t>
  </si>
  <si>
    <t>xVq8XE2LIjn</t>
  </si>
  <si>
    <t>xVq8XE2LIjl</t>
  </si>
  <si>
    <t>13:00:00</t>
  </si>
  <si>
    <t>xVq8XE2LIXP</t>
  </si>
  <si>
    <t>13:00:37</t>
  </si>
  <si>
    <t>xVq8XE2LL9Z</t>
  </si>
  <si>
    <t>xVq8XE2LL9X</t>
  </si>
  <si>
    <t>xVq8XE2LLEV</t>
  </si>
  <si>
    <t>xVq8XE2LLET</t>
  </si>
  <si>
    <t>13:00:43</t>
  </si>
  <si>
    <t>xVq8XE2LLFm</t>
  </si>
  <si>
    <t>13:01:53</t>
  </si>
  <si>
    <t>xVq8XE2LLgA</t>
  </si>
  <si>
    <t>13:01:57</t>
  </si>
  <si>
    <t>xVq8XE2LLea</t>
  </si>
  <si>
    <t>13:01:58</t>
  </si>
  <si>
    <t>xVq8XE2LLeW</t>
  </si>
  <si>
    <t>xVq8XE2LLfC</t>
  </si>
  <si>
    <t>13:02:47</t>
  </si>
  <si>
    <t>xVq8XE2LKH7</t>
  </si>
  <si>
    <t>13:02:48</t>
  </si>
  <si>
    <t>xVq8XE2LKH@</t>
  </si>
  <si>
    <t>13:04:29</t>
  </si>
  <si>
    <t>xVq8XE2LNGc</t>
  </si>
  <si>
    <t>xVq8XE2LNGa</t>
  </si>
  <si>
    <t>13:05:00</t>
  </si>
  <si>
    <t>xVq8XE2LN50</t>
  </si>
  <si>
    <t>13:09:35</t>
  </si>
  <si>
    <t>xVq8XE2Lfcu</t>
  </si>
  <si>
    <t>13:09:49</t>
  </si>
  <si>
    <t>xVq8XE2LePa</t>
  </si>
  <si>
    <t>13:09:51</t>
  </si>
  <si>
    <t>xVq8XE2LeUq</t>
  </si>
  <si>
    <t>13:12:57</t>
  </si>
  <si>
    <t>xVq8XE2Lh2C</t>
  </si>
  <si>
    <t>13:14:39</t>
  </si>
  <si>
    <t>xVq8XE2LgVY</t>
  </si>
  <si>
    <t>13:14:54</t>
  </si>
  <si>
    <t>xVq8XE2LgHr</t>
  </si>
  <si>
    <t>13:15:43</t>
  </si>
  <si>
    <t>xVq8XE2Lgx6</t>
  </si>
  <si>
    <t>13:17:20</t>
  </si>
  <si>
    <t>xVq8XE2LjN9</t>
  </si>
  <si>
    <t>13:17:43</t>
  </si>
  <si>
    <t>xVq8XE2Lj0i</t>
  </si>
  <si>
    <t>13:20:54</t>
  </si>
  <si>
    <t>xVq8XE2LibH</t>
  </si>
  <si>
    <t>13:21:12</t>
  </si>
  <si>
    <t>xVq8XE2LlKZ</t>
  </si>
  <si>
    <t>13:22:58</t>
  </si>
  <si>
    <t>xVq8XE2LlYP</t>
  </si>
  <si>
    <t>13:26:48</t>
  </si>
  <si>
    <t>xVq8XE2LXxi</t>
  </si>
  <si>
    <t>13:26:50</t>
  </si>
  <si>
    <t>xVq8XE2LX@D</t>
  </si>
  <si>
    <t>13:29:15</t>
  </si>
  <si>
    <t>xVq8XE2LWc@</t>
  </si>
  <si>
    <t>13:29:23</t>
  </si>
  <si>
    <t>xVq8XE2LZU8</t>
  </si>
  <si>
    <t>13:31:07</t>
  </si>
  <si>
    <t>xVq8XE2LYS8</t>
  </si>
  <si>
    <t>13:32:46</t>
  </si>
  <si>
    <t>xVq8XE2LbVk</t>
  </si>
  <si>
    <t>xVq8XE2LbVc</t>
  </si>
  <si>
    <t>13:33:57</t>
  </si>
  <si>
    <t>xVq8XE2LbWF</t>
  </si>
  <si>
    <t>13:35:40</t>
  </si>
  <si>
    <t>xVq8XE2Lab8</t>
  </si>
  <si>
    <t>13:35:58</t>
  </si>
  <si>
    <t>xVq8XE2LdHz</t>
  </si>
  <si>
    <t>13:38:15</t>
  </si>
  <si>
    <t>xVq8XE2Lc5n</t>
  </si>
  <si>
    <t>xVq8XE2Lc5l</t>
  </si>
  <si>
    <t>13:39:26</t>
  </si>
  <si>
    <t>xVq8XE2LvOr</t>
  </si>
  <si>
    <t>13:40:38</t>
  </si>
  <si>
    <t>xVq8XE2Lvsq</t>
  </si>
  <si>
    <t>13:42:29</t>
  </si>
  <si>
    <t>xVq8XE2Lu$2</t>
  </si>
  <si>
    <t>13:42:37</t>
  </si>
  <si>
    <t>xVq8XE2Lunh</t>
  </si>
  <si>
    <t>13:42:54</t>
  </si>
  <si>
    <t>xVq8XE2Lugz</t>
  </si>
  <si>
    <t>13:46:08</t>
  </si>
  <si>
    <t>xVq8XE2Lw0r</t>
  </si>
  <si>
    <t>13:48:01</t>
  </si>
  <si>
    <t>xVq8XE2LzF5</t>
  </si>
  <si>
    <t>xVq8XE2LzF$</t>
  </si>
  <si>
    <t>13:48:37</t>
  </si>
  <si>
    <t>xVq8XE2Lzye</t>
  </si>
  <si>
    <t>13:51:16</t>
  </si>
  <si>
    <t>xVq8XE2L$CK</t>
  </si>
  <si>
    <t>13:52:57</t>
  </si>
  <si>
    <t>xVq8XE2L@K0</t>
  </si>
  <si>
    <t>13:55:23</t>
  </si>
  <si>
    <t>xVq8XE2LnnN</t>
  </si>
  <si>
    <t>13:55:30</t>
  </si>
  <si>
    <t>xVq8XE2Lntn</t>
  </si>
  <si>
    <t>13:59:18</t>
  </si>
  <si>
    <t>xVq8XE2Lph0</t>
  </si>
  <si>
    <t>13:59:19</t>
  </si>
  <si>
    <t>xVq8XE2Lpht</t>
  </si>
  <si>
    <t>14:01:30</t>
  </si>
  <si>
    <t>xVq8XE2Loa@</t>
  </si>
  <si>
    <t>14:01:59</t>
  </si>
  <si>
    <t>xVq8XE2LrKs</t>
  </si>
  <si>
    <t>14:02:17</t>
  </si>
  <si>
    <t>xVq8XE2Lr5Z</t>
  </si>
  <si>
    <t>14:03:24</t>
  </si>
  <si>
    <t>xVq8XE2LqPL</t>
  </si>
  <si>
    <t>14:06:27</t>
  </si>
  <si>
    <t>xVq8XE2Ltsi</t>
  </si>
  <si>
    <t>14:06:47</t>
  </si>
  <si>
    <t>xVq8XE2LtWD</t>
  </si>
  <si>
    <t>14:09:16</t>
  </si>
  <si>
    <t>xVq8XE2K9B3</t>
  </si>
  <si>
    <t>14:09:51</t>
  </si>
  <si>
    <t>xVq8XE2K9o$</t>
  </si>
  <si>
    <t>14:11:09</t>
  </si>
  <si>
    <t>xVq8XE2K81m</t>
  </si>
  <si>
    <t>14:12:53</t>
  </si>
  <si>
    <t>xVq8XE2KB5Z</t>
  </si>
  <si>
    <t>14:13:46</t>
  </si>
  <si>
    <t>xVq8XE2KBd9</t>
  </si>
  <si>
    <t>14:16:05</t>
  </si>
  <si>
    <t>xVq8XE2KDFJ</t>
  </si>
  <si>
    <t>14:16:57</t>
  </si>
  <si>
    <t>xVq8XE2KDY9</t>
  </si>
  <si>
    <t>14:22:45</t>
  </si>
  <si>
    <t>xVq8XE2K1cf</t>
  </si>
  <si>
    <t>14:23:14</t>
  </si>
  <si>
    <t>xVq8XE2K08k</t>
  </si>
  <si>
    <t>14:25:00</t>
  </si>
  <si>
    <t>xVq8XE2K357</t>
  </si>
  <si>
    <t>14:25:41</t>
  </si>
  <si>
    <t>xVq8XE2K3d$</t>
  </si>
  <si>
    <t>14:25:58</t>
  </si>
  <si>
    <t>xVq8XE2K2Vf</t>
  </si>
  <si>
    <t>14:27:26</t>
  </si>
  <si>
    <t>xVq8XE2K5F8</t>
  </si>
  <si>
    <t>xVq8XE2K5Fu</t>
  </si>
  <si>
    <t>14:30:00</t>
  </si>
  <si>
    <t>xVq8XE2K7SE</t>
  </si>
  <si>
    <t>xVq8XE2K7S2</t>
  </si>
  <si>
    <t>14:30:02</t>
  </si>
  <si>
    <t>xVq8XE2K7GG</t>
  </si>
  <si>
    <t>xVq8XE2K7GE</t>
  </si>
  <si>
    <t>14:30:05</t>
  </si>
  <si>
    <t>xVq8XE2K7KQ</t>
  </si>
  <si>
    <t>xVq8XE2K7KO</t>
  </si>
  <si>
    <t>14:31:28</t>
  </si>
  <si>
    <t>xVq8XE2K6jl</t>
  </si>
  <si>
    <t>xVq8XE2K6ja</t>
  </si>
  <si>
    <t>14:32:37</t>
  </si>
  <si>
    <t>xVq8XE2KOUe</t>
  </si>
  <si>
    <t>14:33:04</t>
  </si>
  <si>
    <t>xVq8XE2KOxC</t>
  </si>
  <si>
    <t>14:33:05</t>
  </si>
  <si>
    <t>xVq8XE2KO@T</t>
  </si>
  <si>
    <t>14:34:23</t>
  </si>
  <si>
    <t>xVq8XE2KQUn</t>
  </si>
  <si>
    <t>14:34:36</t>
  </si>
  <si>
    <t>xVq8XE2KQMO</t>
  </si>
  <si>
    <t>14:35:42</t>
  </si>
  <si>
    <t>xVq8XE2KTL7</t>
  </si>
  <si>
    <t>xVq8XE2KTL5</t>
  </si>
  <si>
    <t>xVq8XE2KTLp</t>
  </si>
  <si>
    <t>14:36:20</t>
  </si>
  <si>
    <t>xVq8XE2KTjh</t>
  </si>
  <si>
    <t>14:37:56</t>
  </si>
  <si>
    <t>xVq8XE2KVMs</t>
  </si>
  <si>
    <t>14:38:40</t>
  </si>
  <si>
    <t>xVq8XE2KVl6</t>
  </si>
  <si>
    <t>14:39:01</t>
  </si>
  <si>
    <t>xVq8XE2KUHw</t>
  </si>
  <si>
    <t>14:40:26</t>
  </si>
  <si>
    <t>xVq8XE2KHta</t>
  </si>
  <si>
    <t>14:42:42</t>
  </si>
  <si>
    <t>xVq8XE2KJvL</t>
  </si>
  <si>
    <t>14:42:45</t>
  </si>
  <si>
    <t>xVq8XE2KJ@v</t>
  </si>
  <si>
    <t>14:43:27</t>
  </si>
  <si>
    <t>xVq8XE2KITF</t>
  </si>
  <si>
    <t>xVq8XE2KIT9</t>
  </si>
  <si>
    <t>14:47:00</t>
  </si>
  <si>
    <t>xVq8XE2KNL5</t>
  </si>
  <si>
    <t>14:47:49</t>
  </si>
  <si>
    <t>xVq8XE2KMJI</t>
  </si>
  <si>
    <t>xVq8XE2KMJ3</t>
  </si>
  <si>
    <t>14:48:46</t>
  </si>
  <si>
    <t>xVq8XE2KfKJ</t>
  </si>
  <si>
    <t>14:49:00</t>
  </si>
  <si>
    <t>xVq8XE2Kf08</t>
  </si>
  <si>
    <t>xVq8XE2Kf06</t>
  </si>
  <si>
    <t>14:51:34</t>
  </si>
  <si>
    <t>xVq8XE2Khkx</t>
  </si>
  <si>
    <t>14:52:06</t>
  </si>
  <si>
    <t>xVq8XE2Kg36</t>
  </si>
  <si>
    <t>14:52:10</t>
  </si>
  <si>
    <t>xVq8XE2Kg6q</t>
  </si>
  <si>
    <t>14:53:28</t>
  </si>
  <si>
    <t>xVq8XE2Kjwu</t>
  </si>
  <si>
    <t>14:53:38</t>
  </si>
  <si>
    <t>xVq8XE2Kjnu</t>
  </si>
  <si>
    <t>14:54:16</t>
  </si>
  <si>
    <t>xVq8XE2KiGf</t>
  </si>
  <si>
    <t>14:56:08</t>
  </si>
  <si>
    <t>xVq8XE2Kldz</t>
  </si>
  <si>
    <t>xVq8XE2Kldi</t>
  </si>
  <si>
    <t>14:56:13</t>
  </si>
  <si>
    <t>xVq8XE2KkRW</t>
  </si>
  <si>
    <t>14:56:46</t>
  </si>
  <si>
    <t>xVq8XE2Kk4M</t>
  </si>
  <si>
    <t>xVq8XE2Kk46</t>
  </si>
  <si>
    <t>14:58:12</t>
  </si>
  <si>
    <t>xVq8XE2KWOG</t>
  </si>
  <si>
    <t>14:59:07</t>
  </si>
  <si>
    <t>xVq8XE2KWZv</t>
  </si>
  <si>
    <t>14:59:56</t>
  </si>
  <si>
    <t>xVq8XE2KZ5X</t>
  </si>
  <si>
    <t>xVq8XE2KZw$</t>
  </si>
  <si>
    <t>15:01:18</t>
  </si>
  <si>
    <t>xVq8XE2KYXv</t>
  </si>
  <si>
    <t>xVq8XE2KYXt</t>
  </si>
  <si>
    <t>15:01:28</t>
  </si>
  <si>
    <t>xVq8XE2KYbr</t>
  </si>
  <si>
    <t>15:01:46</t>
  </si>
  <si>
    <t>xVq8XE2KbB$</t>
  </si>
  <si>
    <t>15:02:02</t>
  </si>
  <si>
    <t>xVq8XE2KbvA</t>
  </si>
  <si>
    <t>15:03:12</t>
  </si>
  <si>
    <t>xVq8XE2Kaor</t>
  </si>
  <si>
    <t>15:03:59</t>
  </si>
  <si>
    <t>xVq8XE2KdC1</t>
  </si>
  <si>
    <t>15:05:03</t>
  </si>
  <si>
    <t>xVq8XE2KcL@</t>
  </si>
  <si>
    <t>15:05:08</t>
  </si>
  <si>
    <t>xVq8XE2Kc3K</t>
  </si>
  <si>
    <t>15:05:24</t>
  </si>
  <si>
    <t>xVq8XE2KcoR</t>
  </si>
  <si>
    <t>xVq8XE2KcoP</t>
  </si>
  <si>
    <t>15:05:54</t>
  </si>
  <si>
    <t>xVq8XE2KvRL</t>
  </si>
  <si>
    <t>xVq8XE2KvRJ</t>
  </si>
  <si>
    <t>15:07:19</t>
  </si>
  <si>
    <t>xVq8XE2Ku6h</t>
  </si>
  <si>
    <t>15:08:49</t>
  </si>
  <si>
    <t>xVq8XE2KwTp</t>
  </si>
  <si>
    <t>xVq8XE2KwTZ</t>
  </si>
  <si>
    <t>xVq8XE2KwTX</t>
  </si>
  <si>
    <t>15:09:55</t>
  </si>
  <si>
    <t>xVq8XE2KzDs</t>
  </si>
  <si>
    <t>15:10:57</t>
  </si>
  <si>
    <t>xVq8XE2Ky7k</t>
  </si>
  <si>
    <t>15:11:43</t>
  </si>
  <si>
    <t>xVq8XE2K$F1</t>
  </si>
  <si>
    <t>15:12:41</t>
  </si>
  <si>
    <t>xVq8XE2K@LZ</t>
  </si>
  <si>
    <t>15:13:40</t>
  </si>
  <si>
    <t>xVq8XE2KnQx</t>
  </si>
  <si>
    <t>15:13:41</t>
  </si>
  <si>
    <t>xVq8XE2KnPs</t>
  </si>
  <si>
    <t>15:15:34</t>
  </si>
  <si>
    <t>xVq8XE2Kmtb</t>
  </si>
  <si>
    <t>xVq8XE2KmqC</t>
  </si>
  <si>
    <t>15:16:50</t>
  </si>
  <si>
    <t>xVq8XE2KoOQ</t>
  </si>
  <si>
    <t>15:17:46</t>
  </si>
  <si>
    <t>xVq8XE2KrL4</t>
  </si>
  <si>
    <t>15:19:28</t>
  </si>
  <si>
    <t>xVq8XE2KtUd</t>
  </si>
  <si>
    <t>xVq8XE2KtVS</t>
  </si>
  <si>
    <t>xVq8XE2KtVR</t>
  </si>
  <si>
    <t>15:21:02</t>
  </si>
  <si>
    <t>xVq8XE2Ksyk</t>
  </si>
  <si>
    <t>15:22:18</t>
  </si>
  <si>
    <t>xVq8XE2R9fP</t>
  </si>
  <si>
    <t>15:22:45</t>
  </si>
  <si>
    <t>xVq8XE2R8BU</t>
  </si>
  <si>
    <t>xVq8XE2R8BT</t>
  </si>
  <si>
    <t>15:23:30</t>
  </si>
  <si>
    <t>xVq8XE2R8f1</t>
  </si>
  <si>
    <t>15:24:32</t>
  </si>
  <si>
    <t>xVq8XE2RB@i</t>
  </si>
  <si>
    <t>15:26:20</t>
  </si>
  <si>
    <t>xVq8XE2RAlz</t>
  </si>
  <si>
    <t>15:27:05</t>
  </si>
  <si>
    <t>xVq8XE2RD28</t>
  </si>
  <si>
    <t>15:27:25</t>
  </si>
  <si>
    <t>xVq8XE2RDpG</t>
  </si>
  <si>
    <t>15:28:40</t>
  </si>
  <si>
    <t>xVq8XE2RCyZ</t>
  </si>
  <si>
    <t>15:30:04</t>
  </si>
  <si>
    <t>xVq8XE2RFb8</t>
  </si>
  <si>
    <t>15:30:06</t>
  </si>
  <si>
    <t>xVq8XE2REPR</t>
  </si>
  <si>
    <t>xVq8XE2REPK</t>
  </si>
  <si>
    <t>xVq8XE2REPI</t>
  </si>
  <si>
    <t>15:31:45</t>
  </si>
  <si>
    <t>xVq8XE2R1Sd</t>
  </si>
  <si>
    <t>xVq8XE2R1SX</t>
  </si>
  <si>
    <t>15:32:24</t>
  </si>
  <si>
    <t>xVq8XE2R1yU</t>
  </si>
  <si>
    <t>15:33:23</t>
  </si>
  <si>
    <t>xVq8XE2R0Kh</t>
  </si>
  <si>
    <t>15:34:30</t>
  </si>
  <si>
    <t>xVq8XE2R0ZA</t>
  </si>
  <si>
    <t>15:35:27</t>
  </si>
  <si>
    <t>xVq8XE2R3v7</t>
  </si>
  <si>
    <t>xVq8XE2R3v5</t>
  </si>
  <si>
    <t>15:36:47</t>
  </si>
  <si>
    <t>xVq8XE2R2wj</t>
  </si>
  <si>
    <t>xVq8XE2R2wh</t>
  </si>
  <si>
    <t>15:36:54</t>
  </si>
  <si>
    <t>xVq8XE2R2$X</t>
  </si>
  <si>
    <t>15:37:14</t>
  </si>
  <si>
    <t>xVq8XE2R2iJ</t>
  </si>
  <si>
    <t>15:39:27</t>
  </si>
  <si>
    <t>xVq8XE2R4oB</t>
  </si>
  <si>
    <t>15:40:51</t>
  </si>
  <si>
    <t>xVq8XE2R7oN</t>
  </si>
  <si>
    <t>15:41:31</t>
  </si>
  <si>
    <t>xVq8XE2R6P$</t>
  </si>
  <si>
    <t>15:41:37</t>
  </si>
  <si>
    <t>xVq8XE2R6HF</t>
  </si>
  <si>
    <t>15:42:27</t>
  </si>
  <si>
    <t>xVq8XE2R6r@</t>
  </si>
  <si>
    <t>15:43:16</t>
  </si>
  <si>
    <t>xVq8XE2RP06</t>
  </si>
  <si>
    <t>15:44:49</t>
  </si>
  <si>
    <t>xVq8XE2RO5u</t>
  </si>
  <si>
    <t>15:45:01</t>
  </si>
  <si>
    <t>xVq8XE2ROm8</t>
  </si>
  <si>
    <t>15:45:03</t>
  </si>
  <si>
    <t>xVq8XE2ROnV</t>
  </si>
  <si>
    <t>15:47:06</t>
  </si>
  <si>
    <t>xVq8XE2RQFG</t>
  </si>
  <si>
    <t>15:47:07</t>
  </si>
  <si>
    <t>xVq8XE2RQ3F</t>
  </si>
  <si>
    <t>xVq8XE2RQ3n</t>
  </si>
  <si>
    <t>xVq8XE2RQ3l</t>
  </si>
  <si>
    <t>15:49:39</t>
  </si>
  <si>
    <t>xVq8XE2RS92</t>
  </si>
  <si>
    <t>xVq8XE2RS9t</t>
  </si>
  <si>
    <t>xVq8XE2RS9j</t>
  </si>
  <si>
    <t>15:51:06</t>
  </si>
  <si>
    <t>xVq8XE2RV1g</t>
  </si>
  <si>
    <t>15:52:43</t>
  </si>
  <si>
    <t>xVq8XE2RUoO</t>
  </si>
  <si>
    <t>15:53:01</t>
  </si>
  <si>
    <t>xVq8XE2RUh3</t>
  </si>
  <si>
    <t>15:54:11</t>
  </si>
  <si>
    <t>xVq8XE2RH$7</t>
  </si>
  <si>
    <t>xVq8XE2RH$o</t>
  </si>
  <si>
    <t>15:55:00</t>
  </si>
  <si>
    <t>xVq8XE2RGSD</t>
  </si>
  <si>
    <t>15:55:01</t>
  </si>
  <si>
    <t>xVq8XE2RGSB</t>
  </si>
  <si>
    <t>15:56:09</t>
  </si>
  <si>
    <t>xVq8XE2RJCd</t>
  </si>
  <si>
    <t>15:58:05</t>
  </si>
  <si>
    <t>xVq8XE2RLIA</t>
  </si>
  <si>
    <t>15:59:01</t>
  </si>
  <si>
    <t>xVq8XE2RLbv</t>
  </si>
  <si>
    <t>16:00:41</t>
  </si>
  <si>
    <t>xVq8XE2RN@H</t>
  </si>
  <si>
    <t>16:01:34</t>
  </si>
  <si>
    <t>xVq8XE2RM9E</t>
  </si>
  <si>
    <t>16:02:50</t>
  </si>
  <si>
    <t>xVq8XE2RfK@</t>
  </si>
  <si>
    <t>xVq8XE2RfKs</t>
  </si>
  <si>
    <t>16:03:04</t>
  </si>
  <si>
    <t>xVq8XE2Rf22</t>
  </si>
  <si>
    <t>16:03:29</t>
  </si>
  <si>
    <t>xVq8XE2RfgN</t>
  </si>
  <si>
    <t>xVq8XE2RfgL</t>
  </si>
  <si>
    <t>16:05:12</t>
  </si>
  <si>
    <t>xVq8XE2RhUs</t>
  </si>
  <si>
    <t>16:06:33</t>
  </si>
  <si>
    <t>xVq8XE2RjVm</t>
  </si>
  <si>
    <t>16:06:38</t>
  </si>
  <si>
    <t>xVq8XE2RjAA</t>
  </si>
  <si>
    <t>16:06:45</t>
  </si>
  <si>
    <t>xVq8XE2Rj0F</t>
  </si>
  <si>
    <t>xVq8XE2Rj0D</t>
  </si>
  <si>
    <t>16:06:48</t>
  </si>
  <si>
    <t>xVq8XE2Rjvg</t>
  </si>
  <si>
    <t>xVq8XE2Rjve</t>
  </si>
  <si>
    <t>16:08:05</t>
  </si>
  <si>
    <t>xVq8XE2RloH</t>
  </si>
  <si>
    <t>16:09:34</t>
  </si>
  <si>
    <t>xVq8XE2RWSU</t>
  </si>
  <si>
    <t>16:11:18</t>
  </si>
  <si>
    <t>xVq8XE2RbOw</t>
  </si>
  <si>
    <t>16:11:45</t>
  </si>
  <si>
    <t>xVq8XE2Rbf1</t>
  </si>
  <si>
    <t>16:12:05</t>
  </si>
  <si>
    <t>xVq8XE2RaH9</t>
  </si>
  <si>
    <t>xVq8XE2RaH7</t>
  </si>
  <si>
    <t>16:12:48</t>
  </si>
  <si>
    <t>xVq8XE2RdEk</t>
  </si>
  <si>
    <t>xVq8XE2RdFO</t>
  </si>
  <si>
    <t>xVq8XE2RdFM</t>
  </si>
  <si>
    <t>16:12:58</t>
  </si>
  <si>
    <t>xVq8XE2Rdzf</t>
  </si>
  <si>
    <t>16:16:02</t>
  </si>
  <si>
    <t>xVq8XE2RwgZ</t>
  </si>
  <si>
    <t>xVq8XE2RwgX</t>
  </si>
  <si>
    <t>16:16:32</t>
  </si>
  <si>
    <t>xVq8XE2Rz$I</t>
  </si>
  <si>
    <t>16:16:44</t>
  </si>
  <si>
    <t>xVq8XE2RyP@</t>
  </si>
  <si>
    <t>16:17:04</t>
  </si>
  <si>
    <t>xVq8XE2RypU</t>
  </si>
  <si>
    <t>xVq8XE2RypS</t>
  </si>
  <si>
    <t>16:17:13</t>
  </si>
  <si>
    <t>xVq8XE2R$R5</t>
  </si>
  <si>
    <t>16:17:39</t>
  </si>
  <si>
    <t>xVq8XE2R$jY</t>
  </si>
  <si>
    <t>xVq8XE2R$jW</t>
  </si>
  <si>
    <t>16:19:22</t>
  </si>
  <si>
    <t>xVq8XE2Rmod</t>
  </si>
  <si>
    <t>16:20:11</t>
  </si>
  <si>
    <t>xVq8XE2RpY2</t>
  </si>
  <si>
    <t>16:20:24</t>
  </si>
  <si>
    <t>xVq8XE2Ro1o</t>
  </si>
  <si>
    <t>16:20:29</t>
  </si>
  <si>
    <t>xVq8XE2Ro@@</t>
  </si>
  <si>
    <t>16:20:46</t>
  </si>
  <si>
    <t>xVq8XE2RrVq</t>
  </si>
  <si>
    <t>16:20:48</t>
  </si>
  <si>
    <t>xVq8XE2RrJE</t>
  </si>
  <si>
    <t>16:21:14</t>
  </si>
  <si>
    <t>xVq8XE2RqSE</t>
  </si>
  <si>
    <t>16:21:21</t>
  </si>
  <si>
    <t>xVq8XE2Rq2o</t>
  </si>
  <si>
    <t>xVq8XE2Rq2m</t>
  </si>
  <si>
    <t>16:21:33</t>
  </si>
  <si>
    <t>xVq8XE2RqkE</t>
  </si>
  <si>
    <t>16:22:42</t>
  </si>
  <si>
    <t>xVq8XE2Q9Jo</t>
  </si>
  <si>
    <t>16:22:56</t>
  </si>
  <si>
    <t>xVq8XE2Q94z</t>
  </si>
  <si>
    <t>16:23:08</t>
  </si>
  <si>
    <t>xVq8XE2Q9ll</t>
  </si>
  <si>
    <t>11-Sep-24</t>
  </si>
  <si>
    <t>11-Sep-2024</t>
  </si>
  <si>
    <t>08:01:36</t>
  </si>
  <si>
    <t>xVq8YqNy9WI</t>
  </si>
  <si>
    <t>08:01:52</t>
  </si>
  <si>
    <t>xVq8YqNy8Um</t>
  </si>
  <si>
    <t>08:01:54</t>
  </si>
  <si>
    <t>xVq8YqNy8VH</t>
  </si>
  <si>
    <t>08:02:19</t>
  </si>
  <si>
    <t>xVq8YqNy856</t>
  </si>
  <si>
    <t>08:03:24</t>
  </si>
  <si>
    <t>xVq8YqNyBu9</t>
  </si>
  <si>
    <t>xVq8YqNyBuY</t>
  </si>
  <si>
    <t>08:03:25</t>
  </si>
  <si>
    <t>xVq8YqNyBvr</t>
  </si>
  <si>
    <t>xVq8YqNyBvp</t>
  </si>
  <si>
    <t>xVq8YqNyBvl</t>
  </si>
  <si>
    <t>xVq8YqNyBvj</t>
  </si>
  <si>
    <t>08:05:13</t>
  </si>
  <si>
    <t>xVq8YqNyAZ2</t>
  </si>
  <si>
    <t>08:05:44</t>
  </si>
  <si>
    <t>xVq8YqNyD8p</t>
  </si>
  <si>
    <t>08:07:50</t>
  </si>
  <si>
    <t>xVq8YqNyCts</t>
  </si>
  <si>
    <t>08:08:49</t>
  </si>
  <si>
    <t>xVq8YqNyFFF</t>
  </si>
  <si>
    <t>08:09:35</t>
  </si>
  <si>
    <t>xVq8YqNyFgW</t>
  </si>
  <si>
    <t>08:10:19</t>
  </si>
  <si>
    <t>xVq8YqNyEMT</t>
  </si>
  <si>
    <t>xVq8YqNyEMO</t>
  </si>
  <si>
    <t>08:11:22</t>
  </si>
  <si>
    <t>xVq8YqNyEW5</t>
  </si>
  <si>
    <t>08:12:35</t>
  </si>
  <si>
    <t>xVq8YqNy151</t>
  </si>
  <si>
    <t>08:12:51</t>
  </si>
  <si>
    <t>xVq8YqNy1$E</t>
  </si>
  <si>
    <t>08:14:14</t>
  </si>
  <si>
    <t>xVq8YqNy02K</t>
  </si>
  <si>
    <t>08:14:52</t>
  </si>
  <si>
    <t>xVq8YqNy0zF</t>
  </si>
  <si>
    <t>08:15:56</t>
  </si>
  <si>
    <t>xVq8YqNy3N8</t>
  </si>
  <si>
    <t>08:17:23</t>
  </si>
  <si>
    <t>xVq8YqNy3aP</t>
  </si>
  <si>
    <t>08:18:20</t>
  </si>
  <si>
    <t>xVq8YqNy21p</t>
  </si>
  <si>
    <t>08:19:16</t>
  </si>
  <si>
    <t>xVq8YqNy2W6</t>
  </si>
  <si>
    <t>08:20:09</t>
  </si>
  <si>
    <t>xVq8YqNy59Q</t>
  </si>
  <si>
    <t>08:21:08</t>
  </si>
  <si>
    <t>xVq8YqNy5rS</t>
  </si>
  <si>
    <t>08:22:28</t>
  </si>
  <si>
    <t>xVq8YqNy4De</t>
  </si>
  <si>
    <t>08:23:27</t>
  </si>
  <si>
    <t>xVq8YqNy4er</t>
  </si>
  <si>
    <t>08:23:48</t>
  </si>
  <si>
    <t>xVq8YqNy4ct</t>
  </si>
  <si>
    <t>08:25:52</t>
  </si>
  <si>
    <t>xVq8YqNy7jY</t>
  </si>
  <si>
    <t>08:27:50</t>
  </si>
  <si>
    <t>xVq8YqNy6jv</t>
  </si>
  <si>
    <t>08:29:00</t>
  </si>
  <si>
    <t>xVq8YqNyPuz</t>
  </si>
  <si>
    <t>xVq8YqNyPux</t>
  </si>
  <si>
    <t>08:30:00</t>
  </si>
  <si>
    <t>xVq8YqNyOVm</t>
  </si>
  <si>
    <t>08:38:37</t>
  </si>
  <si>
    <t>xVq8YqNySxy</t>
  </si>
  <si>
    <t>xVq8YqNySxw</t>
  </si>
  <si>
    <t>09:01:02</t>
  </si>
  <si>
    <t>xVq8YqNyi@X</t>
  </si>
  <si>
    <t>09:01:07</t>
  </si>
  <si>
    <t>xVq8YqNyin0</t>
  </si>
  <si>
    <t>09:04:03</t>
  </si>
  <si>
    <t>xVq8YqNyXVj</t>
  </si>
  <si>
    <t>xVq8YqNyXVX</t>
  </si>
  <si>
    <t>09:04:18</t>
  </si>
  <si>
    <t>xVq8YqNyXEK</t>
  </si>
  <si>
    <t>09:08:20</t>
  </si>
  <si>
    <t>xVq8YqNyY3f</t>
  </si>
  <si>
    <t>xVq8YqNyY3d</t>
  </si>
  <si>
    <t>xVq8YqNyY0R</t>
  </si>
  <si>
    <t>xVq8YqNyY0J</t>
  </si>
  <si>
    <t>xVq8YqNyY0H</t>
  </si>
  <si>
    <t>09:13:54</t>
  </si>
  <si>
    <t>xVq8YqNyvQv</t>
  </si>
  <si>
    <t>09:14:03</t>
  </si>
  <si>
    <t>xVq8YqNyvBC</t>
  </si>
  <si>
    <t>09:15:27</t>
  </si>
  <si>
    <t>xVq8YqNyutL</t>
  </si>
  <si>
    <t>09:15:44</t>
  </si>
  <si>
    <t>xVq8YqNyubM</t>
  </si>
  <si>
    <t>xVq8YqNyubK</t>
  </si>
  <si>
    <t>xVq8YqNyubI</t>
  </si>
  <si>
    <t>09:17:42</t>
  </si>
  <si>
    <t>xVq8YqNywFR</t>
  </si>
  <si>
    <t>xVq8YqNywFP</t>
  </si>
  <si>
    <t>09:19:08</t>
  </si>
  <si>
    <t>xVq8YqNyzC3</t>
  </si>
  <si>
    <t>xVq8YqNyzC1</t>
  </si>
  <si>
    <t>09:20:47</t>
  </si>
  <si>
    <t>xVq8YqNyy9A</t>
  </si>
  <si>
    <t>09:22:59</t>
  </si>
  <si>
    <t>xVq8YqNy$kv</t>
  </si>
  <si>
    <t>15:10:32</t>
  </si>
  <si>
    <t>xVq8YqN0QsA</t>
  </si>
  <si>
    <t>xVq8YqN0Qs8</t>
  </si>
  <si>
    <t>15:11:48</t>
  </si>
  <si>
    <t>xVq8YqN0Tmb</t>
  </si>
  <si>
    <t>15:11:53</t>
  </si>
  <si>
    <t>xVq8YqN0TgH</t>
  </si>
  <si>
    <t>15:12:34</t>
  </si>
  <si>
    <t>xVq8YqN0S9v</t>
  </si>
  <si>
    <t>15:12:49</t>
  </si>
  <si>
    <t>xVq8YqN0S4w</t>
  </si>
  <si>
    <t>15:14:33</t>
  </si>
  <si>
    <t>xVq8YqN0Vhh</t>
  </si>
  <si>
    <t>15:14:48</t>
  </si>
  <si>
    <t>xVq8YqN0UIZ</t>
  </si>
  <si>
    <t>15:16:35</t>
  </si>
  <si>
    <t>xVq8YqN0HfZ</t>
  </si>
  <si>
    <t>xVq8YqN0HfX</t>
  </si>
  <si>
    <t>xVq8YqN0HkH</t>
  </si>
  <si>
    <t>xVq8YqN0HkF</t>
  </si>
  <si>
    <t>xVq8YqN0HkD</t>
  </si>
  <si>
    <t>15:17:04</t>
  </si>
  <si>
    <t>xVq8YqN0GCh</t>
  </si>
  <si>
    <t>xVq8YqN0GDH</t>
  </si>
  <si>
    <t>15:18:21</t>
  </si>
  <si>
    <t>xVq8YqN0JsI</t>
  </si>
  <si>
    <t>15:19:15</t>
  </si>
  <si>
    <t>xVq8YqN0Iw8</t>
  </si>
  <si>
    <t>15:19:16</t>
  </si>
  <si>
    <t>xVq8YqN0IxV</t>
  </si>
  <si>
    <t>xVq8YqN0IxO</t>
  </si>
  <si>
    <t>15:19:53</t>
  </si>
  <si>
    <t>xVq8YqN0Ibt</t>
  </si>
  <si>
    <t>15:20:01</t>
  </si>
  <si>
    <t>xVq8YqN0LN6</t>
  </si>
  <si>
    <t>15:21:06</t>
  </si>
  <si>
    <t>xVq8YqN0KA2</t>
  </si>
  <si>
    <t>15:22:31</t>
  </si>
  <si>
    <t>xVq8YqN0NMV</t>
  </si>
  <si>
    <t>xVq8YqN0NMT</t>
  </si>
  <si>
    <t>xVq8YqN0NHZ</t>
  </si>
  <si>
    <t>xVq8YqN0NHX</t>
  </si>
  <si>
    <t>xVq8YqN0NHb</t>
  </si>
  <si>
    <t>15:23:31</t>
  </si>
  <si>
    <t>xVq8YqN0MP$</t>
  </si>
  <si>
    <t>xVq8YqN0MPq</t>
  </si>
  <si>
    <t>xVq8YqN0MPo</t>
  </si>
  <si>
    <t>xVq8YqN0MPm</t>
  </si>
  <si>
    <t>15:24:00</t>
  </si>
  <si>
    <t>xVq8YqN0M@p</t>
  </si>
  <si>
    <t>15:24:11</t>
  </si>
  <si>
    <t>xVq8YqN0Maj</t>
  </si>
  <si>
    <t>15:25:21</t>
  </si>
  <si>
    <t>xVq8YqN0eV7</t>
  </si>
  <si>
    <t>15:28:02</t>
  </si>
  <si>
    <t>xVq8YqN0gcq</t>
  </si>
  <si>
    <t>15:28:21</t>
  </si>
  <si>
    <t>xVq8YqN0j11</t>
  </si>
  <si>
    <t>15:28:51</t>
  </si>
  <si>
    <t>xVq8YqN0iVG</t>
  </si>
  <si>
    <t>15:29:07</t>
  </si>
  <si>
    <t>xVq8YqN0iDv</t>
  </si>
  <si>
    <t>15:30:00</t>
  </si>
  <si>
    <t>xVq8YqN0lKU</t>
  </si>
  <si>
    <t>15:30:30</t>
  </si>
  <si>
    <t>xVq8YqN0ld9</t>
  </si>
  <si>
    <t>xVq8YqN0ldl</t>
  </si>
  <si>
    <t>15:31:56</t>
  </si>
  <si>
    <t>xVq8YqN0Xmj</t>
  </si>
  <si>
    <t>15:32:53</t>
  </si>
  <si>
    <t>xVq8YqN0WyA</t>
  </si>
  <si>
    <t>15:33:11</t>
  </si>
  <si>
    <t>xVq8YqN0WZ$</t>
  </si>
  <si>
    <t>15:34:03</t>
  </si>
  <si>
    <t>xVq8YqN0Z@0</t>
  </si>
  <si>
    <t>xVq8YqN0Z@@</t>
  </si>
  <si>
    <t>xVq8YqN0Z@r</t>
  </si>
  <si>
    <t>15:35:26</t>
  </si>
  <si>
    <t>xVq8YqN0Yea</t>
  </si>
  <si>
    <t>15:36:45</t>
  </si>
  <si>
    <t>xVq8YqN0bgY</t>
  </si>
  <si>
    <t>15:37:28</t>
  </si>
  <si>
    <t>xVq8YqN0aEJ</t>
  </si>
  <si>
    <t>15:39:18</t>
  </si>
  <si>
    <t>xVq8YqN0dfV</t>
  </si>
  <si>
    <t>15:39:47</t>
  </si>
  <si>
    <t>xVq8YqN0cT3</t>
  </si>
  <si>
    <t>15:40:05</t>
  </si>
  <si>
    <t>xVq8YqN0cF6</t>
  </si>
  <si>
    <t>15:41:15</t>
  </si>
  <si>
    <t>xVq8YqN0vNr</t>
  </si>
  <si>
    <t>15:42:14</t>
  </si>
  <si>
    <t>xVq8YqN0uKc</t>
  </si>
  <si>
    <t>15:43:06</t>
  </si>
  <si>
    <t>xVq8YqN0ucY</t>
  </si>
  <si>
    <t>xVq8YqN0udH</t>
  </si>
  <si>
    <t>xVq8YqN0udF</t>
  </si>
  <si>
    <t>15:44:00</t>
  </si>
  <si>
    <t>xVq8YqN0xqt</t>
  </si>
  <si>
    <t>xVq8YqN0xqk</t>
  </si>
  <si>
    <t>15:45:37</t>
  </si>
  <si>
    <t>xVq8YqN0zKQ</t>
  </si>
  <si>
    <t>xVq8YqN0zKO</t>
  </si>
  <si>
    <t>15:46:59</t>
  </si>
  <si>
    <t>xVq8YqN0y4l</t>
  </si>
  <si>
    <t>xVq8YqN0yyb</t>
  </si>
  <si>
    <t>xVq8YqN0yzL</t>
  </si>
  <si>
    <t>15:47:44</t>
  </si>
  <si>
    <t>xVq8YqN0$4e</t>
  </si>
  <si>
    <t>15:47:53</t>
  </si>
  <si>
    <t>xVq8YqN0$mA</t>
  </si>
  <si>
    <t>15:49:02</t>
  </si>
  <si>
    <t>xVq8YqN0@fF</t>
  </si>
  <si>
    <t>15:51:02</t>
  </si>
  <si>
    <t>xVq8YqN0mxW</t>
  </si>
  <si>
    <t>xVq8YqN0muU</t>
  </si>
  <si>
    <t>xVq8YqN0muS</t>
  </si>
  <si>
    <t>xVq8YqN0muQ</t>
  </si>
  <si>
    <t>xVq8YqN0muO</t>
  </si>
  <si>
    <t>xVq8YqN0muM</t>
  </si>
  <si>
    <t>15:52:01</t>
  </si>
  <si>
    <t>xVq8YqN0pBU</t>
  </si>
  <si>
    <t>15:54:02</t>
  </si>
  <si>
    <t>xVq8YqN0ogS</t>
  </si>
  <si>
    <t>xVq8YqN0ogQ</t>
  </si>
  <si>
    <t>xVq8YqN0ogO</t>
  </si>
  <si>
    <t>xVq8YqN0ogM</t>
  </si>
  <si>
    <t>xVq8YqN0ogK</t>
  </si>
  <si>
    <t>xVq8YqN0ogI</t>
  </si>
  <si>
    <t>15:55:52</t>
  </si>
  <si>
    <t>xVq8YqN0qUt</t>
  </si>
  <si>
    <t>xVq8YqN0qUr</t>
  </si>
  <si>
    <t>xVq8YqN0qUb</t>
  </si>
  <si>
    <t>15:57:17</t>
  </si>
  <si>
    <t>xVq8YqN0tNp</t>
  </si>
  <si>
    <t>xVq8YqN0tNn</t>
  </si>
  <si>
    <t>xVq8YqN0tKV</t>
  </si>
  <si>
    <t>15:57:38</t>
  </si>
  <si>
    <t>xVq8YqN0tpk</t>
  </si>
  <si>
    <t>15:58:34</t>
  </si>
  <si>
    <t>xVq8YqN0s1x</t>
  </si>
  <si>
    <t>16:00:27</t>
  </si>
  <si>
    <t>xVq8YqN78Oi</t>
  </si>
  <si>
    <t>xVq8YqN78PT</t>
  </si>
  <si>
    <t>16:01:16</t>
  </si>
  <si>
    <t>xVq8YqN78o0</t>
  </si>
  <si>
    <t>16:01:38</t>
  </si>
  <si>
    <t>xVq8YqN78XY</t>
  </si>
  <si>
    <t>xVq8YqN78XW</t>
  </si>
  <si>
    <t>xVq8YqN78cK</t>
  </si>
  <si>
    <t>xVq8YqN78cI</t>
  </si>
  <si>
    <t>16:05:33</t>
  </si>
  <si>
    <t>xVq8YqN7C3C</t>
  </si>
  <si>
    <t>xVq8YqN7C37</t>
  </si>
  <si>
    <t>xVq8YqN7C3y</t>
  </si>
  <si>
    <t>xVq8YqN7C3w</t>
  </si>
  <si>
    <t>xVq8YqN7C3u</t>
  </si>
  <si>
    <t>16:06:43</t>
  </si>
  <si>
    <t>xVq8YqN7FmW</t>
  </si>
  <si>
    <t>16:08:06</t>
  </si>
  <si>
    <t>xVq8YqN7EeX</t>
  </si>
  <si>
    <t>16:08:08</t>
  </si>
  <si>
    <t>xVq8YqN7EkI</t>
  </si>
  <si>
    <t>16:08:10</t>
  </si>
  <si>
    <t>xVq8YqN7Eli</t>
  </si>
  <si>
    <t>16:08:44</t>
  </si>
  <si>
    <t>xVq8YqN71Bz</t>
  </si>
  <si>
    <t>xVq8YqN71Bx</t>
  </si>
  <si>
    <t>xVq8YqN71Bv</t>
  </si>
  <si>
    <t>xVq8YqN71Bt</t>
  </si>
  <si>
    <t>16:09:28</t>
  </si>
  <si>
    <t>xVq8YqN71db</t>
  </si>
  <si>
    <t>16:09:43</t>
  </si>
  <si>
    <t>xVq8YqN70A9</t>
  </si>
  <si>
    <t>16:10:04</t>
  </si>
  <si>
    <t>xVq8YqN70@n</t>
  </si>
  <si>
    <t>16:10:09</t>
  </si>
  <si>
    <t>xVq8YqN70pR</t>
  </si>
  <si>
    <t>xVq8YqN70pP</t>
  </si>
  <si>
    <t>16:13:04</t>
  </si>
  <si>
    <t>xVq8YqN7542</t>
  </si>
  <si>
    <t>xVq8YqN7540</t>
  </si>
  <si>
    <t>xVq8YqN754Z</t>
  </si>
  <si>
    <t>xVq8YqN754b</t>
  </si>
  <si>
    <t>16:13:12</t>
  </si>
  <si>
    <t>xVq8YqN75yO</t>
  </si>
  <si>
    <t>xVq8YqN75yM</t>
  </si>
  <si>
    <t>16:13:46</t>
  </si>
  <si>
    <t>xVq8YqN74KV</t>
  </si>
  <si>
    <t>16:14:36</t>
  </si>
  <si>
    <t>xVq8YqN77Nq</t>
  </si>
  <si>
    <t>16:15:28</t>
  </si>
  <si>
    <t>xVq8YqN76VR</t>
  </si>
  <si>
    <t>xVq8YqN76@l</t>
  </si>
  <si>
    <t>16:18:40</t>
  </si>
  <si>
    <t>xVq8YqN7ROg</t>
  </si>
  <si>
    <t>xVq8YqN7ROe</t>
  </si>
  <si>
    <t>xVq8YqN7ROc</t>
  </si>
  <si>
    <t>xVq8YqN7ROa</t>
  </si>
  <si>
    <t>xVq8YqN7RPU</t>
  </si>
  <si>
    <t>16:19:07</t>
  </si>
  <si>
    <t>xVq8YqN7R4c</t>
  </si>
  <si>
    <t>16:20:32</t>
  </si>
  <si>
    <t>xVq8YqN7TVq</t>
  </si>
  <si>
    <t>16:20:33</t>
  </si>
  <si>
    <t>xVq8YqN7TVf</t>
  </si>
  <si>
    <t>16:21:30</t>
  </si>
  <si>
    <t>xVq8YqN7SCw</t>
  </si>
  <si>
    <t>16:22:50</t>
  </si>
  <si>
    <t>xVq8YqN7VYs</t>
  </si>
  <si>
    <t>12-Sep-24</t>
  </si>
  <si>
    <t>12-Sep-2024</t>
  </si>
  <si>
    <t>14:09:31</t>
  </si>
  <si>
    <t>xVq8YzibZG2</t>
  </si>
  <si>
    <t>xVq8YzibZG0</t>
  </si>
  <si>
    <t>14:12:00</t>
  </si>
  <si>
    <t>xVq8YzibYyW</t>
  </si>
  <si>
    <t>14:13:07</t>
  </si>
  <si>
    <t>xVq8Yzibb2Z</t>
  </si>
  <si>
    <t>14:15:10</t>
  </si>
  <si>
    <t>xVq8Yziba58</t>
  </si>
  <si>
    <t>14:16:53</t>
  </si>
  <si>
    <t>xVq8Yzibd1@</t>
  </si>
  <si>
    <t>14:16:58</t>
  </si>
  <si>
    <t>xVq8Yzibd70</t>
  </si>
  <si>
    <t>14:18:10</t>
  </si>
  <si>
    <t>xVq8YzibcAM</t>
  </si>
  <si>
    <t>xVq8YzibcAK</t>
  </si>
  <si>
    <t>14:19:02</t>
  </si>
  <si>
    <t>xVq8Yzibct5</t>
  </si>
  <si>
    <t>14:20:06</t>
  </si>
  <si>
    <t>xVq8Yzibv9f</t>
  </si>
  <si>
    <t>14:20:53</t>
  </si>
  <si>
    <t>xVq8Yzibve9</t>
  </si>
  <si>
    <t>xVq8Yzibve2</t>
  </si>
  <si>
    <t>14:22:32</t>
  </si>
  <si>
    <t>xVq8YzibutH</t>
  </si>
  <si>
    <t>xVq8YzibutF</t>
  </si>
  <si>
    <t>xVq8YzibutD</t>
  </si>
  <si>
    <t>xVq8YzibutB</t>
  </si>
  <si>
    <t>14:24:34</t>
  </si>
  <si>
    <t>xVq8YzibxWp</t>
  </si>
  <si>
    <t>xVq8YzibxWn</t>
  </si>
  <si>
    <t>xVq8YzibxWd</t>
  </si>
  <si>
    <t>14:25:18</t>
  </si>
  <si>
    <t>xVq8Yzibw0B</t>
  </si>
  <si>
    <t>14:25:48</t>
  </si>
  <si>
    <t>xVq8Yzibwqx</t>
  </si>
  <si>
    <t>14:26:45</t>
  </si>
  <si>
    <t>xVq8YzibzEr</t>
  </si>
  <si>
    <t>14:28:55</t>
  </si>
  <si>
    <t>xVq8Yziby$Y</t>
  </si>
  <si>
    <t>14:29:04</t>
  </si>
  <si>
    <t>xVq8Yzibyt6</t>
  </si>
  <si>
    <t>xVq8Yzibyt4</t>
  </si>
  <si>
    <t>14:30:55</t>
  </si>
  <si>
    <t>xVq8Yzib@1D</t>
  </si>
  <si>
    <t>xVq8Yzib@1B</t>
  </si>
  <si>
    <t>14:31:19</t>
  </si>
  <si>
    <t>xVq8Yzib@YT</t>
  </si>
  <si>
    <t>xVq8Yzib@YP</t>
  </si>
  <si>
    <t>14:31:23</t>
  </si>
  <si>
    <t>xVq8Yzib@WY</t>
  </si>
  <si>
    <t>xVq8Yzib@WW</t>
  </si>
  <si>
    <t>xVq8Yzib@Wc</t>
  </si>
  <si>
    <t>xVq8Yzib@Wa</t>
  </si>
  <si>
    <t>14:31:40</t>
  </si>
  <si>
    <t>xVq8YzibnNr</t>
  </si>
  <si>
    <t>14:32:33</t>
  </si>
  <si>
    <t>xVq8YzibmSA</t>
  </si>
  <si>
    <t>xVq8YzibmS8</t>
  </si>
  <si>
    <t>xVq8YzibmSz</t>
  </si>
  <si>
    <t>xVq8YzibmSx</t>
  </si>
  <si>
    <t>xVq8YzibmSv</t>
  </si>
  <si>
    <t>xVq8YzibmS3</t>
  </si>
  <si>
    <t>xVq8YzibmS1</t>
  </si>
  <si>
    <t>xVq8YzibmS$</t>
  </si>
  <si>
    <t>xVq8Yzibpy8</t>
  </si>
  <si>
    <t>14:34:29</t>
  </si>
  <si>
    <t>xVq8Yzibpsu</t>
  </si>
  <si>
    <t>xVq8Yzibpss</t>
  </si>
  <si>
    <t>xVq8Yzibpsq</t>
  </si>
  <si>
    <t>xVq8Yzibpsi</t>
  </si>
  <si>
    <t>xVq8Yzibpsg</t>
  </si>
  <si>
    <t>xVq8Yzibpse</t>
  </si>
  <si>
    <t>xVq8Yzibpsb</t>
  </si>
  <si>
    <t>xVq8YzibptK</t>
  </si>
  <si>
    <t>xVq8YzibptA</t>
  </si>
  <si>
    <t>xVq8Yzibptx</t>
  </si>
  <si>
    <t>xVq8Yzibptl</t>
  </si>
  <si>
    <t>xVq8YzibptZ</t>
  </si>
  <si>
    <t>14:34:30</t>
  </si>
  <si>
    <t>xVq8YzibprO</t>
  </si>
  <si>
    <t>14:34:50</t>
  </si>
  <si>
    <t>xVq8YziboVl</t>
  </si>
  <si>
    <t>14:34:57</t>
  </si>
  <si>
    <t>xVq8YziboMs</t>
  </si>
  <si>
    <t>14:35:30</t>
  </si>
  <si>
    <t>xVq8Yziboet</t>
  </si>
  <si>
    <t>14:36:37</t>
  </si>
  <si>
    <t>xVq8YzibriR</t>
  </si>
  <si>
    <t>xVq8YzibriP</t>
  </si>
  <si>
    <t>xVq8YzibriN</t>
  </si>
  <si>
    <t>xVq8YzibriH</t>
  </si>
  <si>
    <t>xVq8YzibriF</t>
  </si>
  <si>
    <t>14:36:52</t>
  </si>
  <si>
    <t>xVq8YzibqRu</t>
  </si>
  <si>
    <t>xVq8YzibqRs</t>
  </si>
  <si>
    <t>14:39:17</t>
  </si>
  <si>
    <t>xVq8YzibsH6</t>
  </si>
  <si>
    <t>xVq8YzibsMP</t>
  </si>
  <si>
    <t>14:42:59</t>
  </si>
  <si>
    <t>xVq8Yzia8ir</t>
  </si>
  <si>
    <t>14:43:04</t>
  </si>
  <si>
    <t>xVq8Yzia8d6</t>
  </si>
  <si>
    <t>xVq8Yzia8d4</t>
  </si>
  <si>
    <t>14:43:36</t>
  </si>
  <si>
    <t>xVq8YziaBFf</t>
  </si>
  <si>
    <t>xVq8YziaBFY</t>
  </si>
  <si>
    <t>14:43:57</t>
  </si>
  <si>
    <t>xVq8YziaBxi</t>
  </si>
  <si>
    <t>14:44:40</t>
  </si>
  <si>
    <t>xVq8YziaAJ8</t>
  </si>
  <si>
    <t>xVq8YziaAJ6</t>
  </si>
  <si>
    <t>xVq8YziaAJ3</t>
  </si>
  <si>
    <t>xVq8YziaAJ1</t>
  </si>
  <si>
    <t>xVq8YziaAJq</t>
  </si>
  <si>
    <t>xVq8YziaAJj</t>
  </si>
  <si>
    <t>xVq8YziaAJh</t>
  </si>
  <si>
    <t>14:45:37</t>
  </si>
  <si>
    <t>xVq8YziaAdX</t>
  </si>
  <si>
    <t>xVq8YziaAaV</t>
  </si>
  <si>
    <t>14:46:03</t>
  </si>
  <si>
    <t>xVq8YziaDBQ</t>
  </si>
  <si>
    <t>xVq8YziaDBO</t>
  </si>
  <si>
    <t>14:46:18</t>
  </si>
  <si>
    <t>xVq8YziaD$u</t>
  </si>
  <si>
    <t>14:47:19</t>
  </si>
  <si>
    <t>xVq8YziaCzQ</t>
  </si>
  <si>
    <t>xVq8YziaCz1</t>
  </si>
  <si>
    <t>14:49:12</t>
  </si>
  <si>
    <t>xVq8YziaEAm</t>
  </si>
  <si>
    <t>xVq8YziaEAd</t>
  </si>
  <si>
    <t>xVq8YziaEAb</t>
  </si>
  <si>
    <t>14:49:14</t>
  </si>
  <si>
    <t>xVq8YziaEE9</t>
  </si>
  <si>
    <t>14:49:54</t>
  </si>
  <si>
    <t>xVq8YziaEk9</t>
  </si>
  <si>
    <t>14:50:13</t>
  </si>
  <si>
    <t>xVq8Yzia1No</t>
  </si>
  <si>
    <t>xVq8Yzia1Nm</t>
  </si>
  <si>
    <t>14:51:11</t>
  </si>
  <si>
    <t>xVq8Yzia0Ln</t>
  </si>
  <si>
    <t>14:53:01</t>
  </si>
  <si>
    <t>xVq8Yzia3dD</t>
  </si>
  <si>
    <t>xVq8Yzia3dB</t>
  </si>
  <si>
    <t>xVq8Yzia3d9</t>
  </si>
  <si>
    <t>xVq8Yzia3d7</t>
  </si>
  <si>
    <t>xVq8Yzia3d5</t>
  </si>
  <si>
    <t>xVq8Yzia3d3</t>
  </si>
  <si>
    <t>14:54:01</t>
  </si>
  <si>
    <t>xVq8Yzia2t7</t>
  </si>
  <si>
    <t>14:55:07</t>
  </si>
  <si>
    <t>xVq8Yzia5ve</t>
  </si>
  <si>
    <t>xVq8Yzia5vX</t>
  </si>
  <si>
    <t>xVq8Yzia5@V</t>
  </si>
  <si>
    <t>xVq8Yzia5@T</t>
  </si>
  <si>
    <t>xVq8Yzia5@R</t>
  </si>
  <si>
    <t>14:55:39</t>
  </si>
  <si>
    <t>xVq8Yzia5W7</t>
  </si>
  <si>
    <t>14:56:05</t>
  </si>
  <si>
    <t>xVq8Yzia4LH</t>
  </si>
  <si>
    <t>xVq8Yzia4LF</t>
  </si>
  <si>
    <t>14:56:48</t>
  </si>
  <si>
    <t>xVq8Yzia4hN</t>
  </si>
  <si>
    <t>14:57:01</t>
  </si>
  <si>
    <t>xVq8Yzia4dY</t>
  </si>
  <si>
    <t>14:57:20</t>
  </si>
  <si>
    <t>xVq8Yzia7A4</t>
  </si>
  <si>
    <t>xVq8Yzia7A2</t>
  </si>
  <si>
    <t>14:57:37</t>
  </si>
  <si>
    <t>xVq8Yzia74P</t>
  </si>
  <si>
    <t>14:59:21</t>
  </si>
  <si>
    <t>xVq8Yzia6xE</t>
  </si>
  <si>
    <t>xVq8Yzia6xC</t>
  </si>
  <si>
    <t>xVq8Yzia6xA</t>
  </si>
  <si>
    <t>xVq8Yzia6x4</t>
  </si>
  <si>
    <t>xVq8Yzia6x2</t>
  </si>
  <si>
    <t>14:59:55</t>
  </si>
  <si>
    <t>xVq8Yzia6Yq</t>
  </si>
  <si>
    <t>xVq8Yzia6Yo</t>
  </si>
  <si>
    <t>15:00:15</t>
  </si>
  <si>
    <t>xVq8YziaP9Y</t>
  </si>
  <si>
    <t>xVq8YziaPE9</t>
  </si>
  <si>
    <t>15:00:28</t>
  </si>
  <si>
    <t>xVq8YziaPwI</t>
  </si>
  <si>
    <t>15:00:58</t>
  </si>
  <si>
    <t>xVq8YziaPlj</t>
  </si>
  <si>
    <t>15:01:37</t>
  </si>
  <si>
    <t>xVq8YziaO7o</t>
  </si>
  <si>
    <t>xVq8YziaO7Y</t>
  </si>
  <si>
    <t>xVq8YziaO7c</t>
  </si>
  <si>
    <t>xVq8YziaO7a</t>
  </si>
  <si>
    <t>15:02:08</t>
  </si>
  <si>
    <t>xVq8YziaOXa</t>
  </si>
  <si>
    <t>15:03:50</t>
  </si>
  <si>
    <t>xVq8YziaQDX</t>
  </si>
  <si>
    <t>xVq8YziaQ2V</t>
  </si>
  <si>
    <t>xVq8YziaQ2T</t>
  </si>
  <si>
    <t>xVq8YziaQ2R</t>
  </si>
  <si>
    <t>xVq8YziaQ2M</t>
  </si>
  <si>
    <t>xVq8YziaQ2E</t>
  </si>
  <si>
    <t>15:04:49</t>
  </si>
  <si>
    <t>xVq8YziaTK8</t>
  </si>
  <si>
    <t>xVq8YziaTK6</t>
  </si>
  <si>
    <t>xVq8YziaTK4</t>
  </si>
  <si>
    <t>xVq8YziaTK2</t>
  </si>
  <si>
    <t>xVq8YziaTK0</t>
  </si>
  <si>
    <t>15:04:57</t>
  </si>
  <si>
    <t>xVq8YziaT8b</t>
  </si>
  <si>
    <t>xVq8YziaTx0</t>
  </si>
  <si>
    <t>15:05:09</t>
  </si>
  <si>
    <t>xVq8YziaTxY</t>
  </si>
  <si>
    <t>xVq8YziaTxa</t>
  </si>
  <si>
    <t>15:06:47</t>
  </si>
  <si>
    <t>xVq8YziaSlU</t>
  </si>
  <si>
    <t>15:07:01</t>
  </si>
  <si>
    <t>xVq8YziaScV</t>
  </si>
  <si>
    <t>15:07:16</t>
  </si>
  <si>
    <t>xVq8YziaVGP</t>
  </si>
  <si>
    <t>15:07:46</t>
  </si>
  <si>
    <t>xVq8YziaV5G</t>
  </si>
  <si>
    <t>xVq8YziaV5E</t>
  </si>
  <si>
    <t>xVq8YziaV5C</t>
  </si>
  <si>
    <t>15:08:10</t>
  </si>
  <si>
    <t>xVq8YziaVfG</t>
  </si>
  <si>
    <t>xVq8YziaVfE</t>
  </si>
  <si>
    <t>15:10:53</t>
  </si>
  <si>
    <t>xVq8YziaGAY</t>
  </si>
  <si>
    <t>xVq8YziaGAW</t>
  </si>
  <si>
    <t>xVq8YziaGAm</t>
  </si>
  <si>
    <t>xVq8YziaGAk</t>
  </si>
  <si>
    <t>xVq8YziaGAi</t>
  </si>
  <si>
    <t>xVq8YziaGAg</t>
  </si>
  <si>
    <t>xVq8YziaGAe</t>
  </si>
  <si>
    <t>xVq8YziaGAc</t>
  </si>
  <si>
    <t>xVq8YziaGAa</t>
  </si>
  <si>
    <t>15:11:23</t>
  </si>
  <si>
    <t>xVq8YziaGeE</t>
  </si>
  <si>
    <t>15:12:38</t>
  </si>
  <si>
    <t>xVq8YziaJbX</t>
  </si>
  <si>
    <t>xVq8YziaIQM</t>
  </si>
  <si>
    <t>15:13:04</t>
  </si>
  <si>
    <t>xVq8YziaI4U</t>
  </si>
  <si>
    <t>xVq8YziaI4S</t>
  </si>
  <si>
    <t>xVq8YziaI4Q</t>
  </si>
  <si>
    <t>xVq8YziaI4O</t>
  </si>
  <si>
    <t>xVq8YziaI4M</t>
  </si>
  <si>
    <t>xVq8YziaI4K</t>
  </si>
  <si>
    <t>15:13:09</t>
  </si>
  <si>
    <t>xVq8YziaI$Q</t>
  </si>
  <si>
    <t>xVq8YziaI$O</t>
  </si>
  <si>
    <t>xVq8YziaI$M</t>
  </si>
  <si>
    <t>xVq8YziaI$K</t>
  </si>
  <si>
    <t>xVq8YziaI$I</t>
  </si>
  <si>
    <t>xVq8YziaIXz</t>
  </si>
  <si>
    <t>xVq8YziaIXx</t>
  </si>
  <si>
    <t>xVq8YziaIX1</t>
  </si>
  <si>
    <t>xVq8YziaIX$</t>
  </si>
  <si>
    <t>15:16:18</t>
  </si>
  <si>
    <t>xVq8YziaNAe</t>
  </si>
  <si>
    <t>15:16:20</t>
  </si>
  <si>
    <t>xVq8YziaN8P</t>
  </si>
  <si>
    <t>xVq8YziaN8N</t>
  </si>
  <si>
    <t>xVq8YziaN8L</t>
  </si>
  <si>
    <t>xVq8YziaN8J</t>
  </si>
  <si>
    <t>xVq8YziaN8H</t>
  </si>
  <si>
    <t>15:16:34</t>
  </si>
  <si>
    <t>xVq8YziaN1b</t>
  </si>
  <si>
    <t>15:18:00</t>
  </si>
  <si>
    <t>xVq8YziaMzo</t>
  </si>
  <si>
    <t>xVq8YziaMzm</t>
  </si>
  <si>
    <t>15:18:32</t>
  </si>
  <si>
    <t>xVq8YziafPO</t>
  </si>
  <si>
    <t>xVq8YziafPM</t>
  </si>
  <si>
    <t>15:22:33</t>
  </si>
  <si>
    <t>xVq8YziagC4</t>
  </si>
  <si>
    <t>xVq8YziagC2</t>
  </si>
  <si>
    <t>15:22:47</t>
  </si>
  <si>
    <t>xVq8Yziagw8</t>
  </si>
  <si>
    <t>15:23:36</t>
  </si>
  <si>
    <t>xVq8YziajIQ</t>
  </si>
  <si>
    <t>xVq8YziajIO</t>
  </si>
  <si>
    <t>15:23:40</t>
  </si>
  <si>
    <t>xVq8YziajNV</t>
  </si>
  <si>
    <t>xVq8YziajMX</t>
  </si>
  <si>
    <t>15:24:07</t>
  </si>
  <si>
    <t>xVq8Yziajpp</t>
  </si>
  <si>
    <t>15:27:41</t>
  </si>
  <si>
    <t>xVq8YziakBN</t>
  </si>
  <si>
    <t>xVq8YziakBL</t>
  </si>
  <si>
    <t>xVq8YziakBv</t>
  </si>
  <si>
    <t>xVq8YziakBt</t>
  </si>
  <si>
    <t>15:29:08</t>
  </si>
  <si>
    <t>xVq8YziaX$c</t>
  </si>
  <si>
    <t>xVq8YziaXyO</t>
  </si>
  <si>
    <t>xVq8YziaXyM</t>
  </si>
  <si>
    <t>xVq8YziaXyK</t>
  </si>
  <si>
    <t>xVq8YziaXyD</t>
  </si>
  <si>
    <t>15:30:19</t>
  </si>
  <si>
    <t>xVq8YziaWtt</t>
  </si>
  <si>
    <t>15:31:22</t>
  </si>
  <si>
    <t>xVq8YziaZ5m</t>
  </si>
  <si>
    <t>15:31:33</t>
  </si>
  <si>
    <t>xVq8YziaZz3</t>
  </si>
  <si>
    <t>15:33:20</t>
  </si>
  <si>
    <t>xVq8YziaYby</t>
  </si>
  <si>
    <t>xVq8YziaYbw</t>
  </si>
  <si>
    <t>xVq8YziaYb0</t>
  </si>
  <si>
    <t>xVq8YziaYb@</t>
  </si>
  <si>
    <t>15:34:15</t>
  </si>
  <si>
    <t>xVq8Yziabft</t>
  </si>
  <si>
    <t>xVq8Yziabfh</t>
  </si>
  <si>
    <t>xVq8Yziabff</t>
  </si>
  <si>
    <t>15:35:02</t>
  </si>
  <si>
    <t>xVq8Yziaanw</t>
  </si>
  <si>
    <t>xVq8Yziaana</t>
  </si>
  <si>
    <t>xVq8Yziaani</t>
  </si>
  <si>
    <t>xVq8Yziaang</t>
  </si>
  <si>
    <t>xVq8Yziaane</t>
  </si>
  <si>
    <t>xVq8Yziaanc</t>
  </si>
  <si>
    <t>xVq8YziaanY</t>
  </si>
  <si>
    <t>xVq8YziaanX</t>
  </si>
  <si>
    <t>15:35:38</t>
  </si>
  <si>
    <t>xVq8YziadFA</t>
  </si>
  <si>
    <t>xVq8YziadF8</t>
  </si>
  <si>
    <t>15:36:17</t>
  </si>
  <si>
    <t>xVq8Yziadao</t>
  </si>
  <si>
    <t>xVq8Yziadaf</t>
  </si>
  <si>
    <t>15:37:16</t>
  </si>
  <si>
    <t>xVq8Yziacff</t>
  </si>
  <si>
    <t>xVq8Yziacfd</t>
  </si>
  <si>
    <t>xVq8Yziacfb</t>
  </si>
  <si>
    <t>15:38:04</t>
  </si>
  <si>
    <t>xVq8Yziav6t</t>
  </si>
  <si>
    <t>15:39:28</t>
  </si>
  <si>
    <t>xVq8YziauxD</t>
  </si>
  <si>
    <t>xVq8Yziauxz</t>
  </si>
  <si>
    <t>15:40:08</t>
  </si>
  <si>
    <t>xVq8YziaxQi</t>
  </si>
  <si>
    <t>15:40:09</t>
  </si>
  <si>
    <t>xVq8YziaxQZ</t>
  </si>
  <si>
    <t>xVq8YziaxQX</t>
  </si>
  <si>
    <t>xVq8YziaxQb</t>
  </si>
  <si>
    <t>15:41:07</t>
  </si>
  <si>
    <t>xVq8YziaxgK</t>
  </si>
  <si>
    <t>xVq8YziaxgI</t>
  </si>
  <si>
    <t>xVq8YziaxgF</t>
  </si>
  <si>
    <t>xVq8YziaxgD</t>
  </si>
  <si>
    <t>15:42:18</t>
  </si>
  <si>
    <t>xVq8YziawrG</t>
  </si>
  <si>
    <t>xVq8YziawrE</t>
  </si>
  <si>
    <t>xVq8YziawrC</t>
  </si>
  <si>
    <t>xVq8YziawrI</t>
  </si>
  <si>
    <t>15:43:52</t>
  </si>
  <si>
    <t>xVq8YziazgX</t>
  </si>
  <si>
    <t>xVq8Yziazgb</t>
  </si>
  <si>
    <t>xVq8YziazgZ</t>
  </si>
  <si>
    <t>xVq8Yziazhn</t>
  </si>
  <si>
    <t>xVq8Yziazhl</t>
  </si>
  <si>
    <t>xVq8YziazhY</t>
  </si>
  <si>
    <t>xVq8YziazhW</t>
  </si>
  <si>
    <t>xVq8YziazeU</t>
  </si>
  <si>
    <t>xVq8YziazeS</t>
  </si>
  <si>
    <t>xVq8Yziaze8</t>
  </si>
  <si>
    <t>15:43:53</t>
  </si>
  <si>
    <t>xVq8Yziazez</t>
  </si>
  <si>
    <t>15:44:09</t>
  </si>
  <si>
    <t>xVq8YziayPI</t>
  </si>
  <si>
    <t>xVq8YziayPG</t>
  </si>
  <si>
    <t>15:44:16</t>
  </si>
  <si>
    <t>xVq8YziayJH</t>
  </si>
  <si>
    <t>xVq8YziayJF</t>
  </si>
  <si>
    <t>xVq8YziayJD</t>
  </si>
  <si>
    <t>15:45:08</t>
  </si>
  <si>
    <t>xVq8YziayfI</t>
  </si>
  <si>
    <t>xVq8YziayfG</t>
  </si>
  <si>
    <t>xVq8YziayfE</t>
  </si>
  <si>
    <t>xVq8YziayfC</t>
  </si>
  <si>
    <t>15:50:05</t>
  </si>
  <si>
    <t>xVq8YziamlF</t>
  </si>
  <si>
    <t>xVq8YziamlZ</t>
  </si>
  <si>
    <t>xVq8Yziamlb</t>
  </si>
  <si>
    <t>xVq8YziamiD</t>
  </si>
  <si>
    <t>xVq8YziamiF</t>
  </si>
  <si>
    <t>15:50:06</t>
  </si>
  <si>
    <t>xVq8Yziamie</t>
  </si>
  <si>
    <t>xVq8Yziamii</t>
  </si>
  <si>
    <t>xVq8Yziamig</t>
  </si>
  <si>
    <t>xVq8Yziamic</t>
  </si>
  <si>
    <t>xVq8Yziamia</t>
  </si>
  <si>
    <t>xVq8Yziap@w</t>
  </si>
  <si>
    <t>xVq8Yziap@u</t>
  </si>
  <si>
    <t>xVq8Yziap@t</t>
  </si>
  <si>
    <t>15:54:15</t>
  </si>
  <si>
    <t>xVq8YziarwG</t>
  </si>
  <si>
    <t>xVq8YziarwE</t>
  </si>
  <si>
    <t>xVq8YziarwC</t>
  </si>
  <si>
    <t>xVq8Yziarw7</t>
  </si>
  <si>
    <t>xVq8Yziarw5</t>
  </si>
  <si>
    <t>xVq8Yziarw3</t>
  </si>
  <si>
    <t>xVq8Yziarw1</t>
  </si>
  <si>
    <t>xVq8Yziarwx</t>
  </si>
  <si>
    <t>xVq8Yziarwv</t>
  </si>
  <si>
    <t>xVq8Yziarwp</t>
  </si>
  <si>
    <t>15:54:16</t>
  </si>
  <si>
    <t>xVq8YziarxA</t>
  </si>
  <si>
    <t>xVq8Yziarx8</t>
  </si>
  <si>
    <t>xVq8Yziarx6</t>
  </si>
  <si>
    <t>xVq8Yziarx4</t>
  </si>
  <si>
    <t>xVq8Yziarx2</t>
  </si>
  <si>
    <t>15:54:58</t>
  </si>
  <si>
    <t>xVq8YziariC</t>
  </si>
  <si>
    <t>xVq8YziariA</t>
  </si>
  <si>
    <t>xVq8Yziari8</t>
  </si>
  <si>
    <t>xVq8Yziari6</t>
  </si>
  <si>
    <t>xVq8Yziari4</t>
  </si>
  <si>
    <t>15:54:59</t>
  </si>
  <si>
    <t>xVq8Yziarj2</t>
  </si>
  <si>
    <t>15:55:57</t>
  </si>
  <si>
    <t>xVq8Yziaq3r</t>
  </si>
  <si>
    <t>xVq8Yziaq3p</t>
  </si>
  <si>
    <t>xVq8Yziaq3n</t>
  </si>
  <si>
    <t>xVq8Yziaq3l</t>
  </si>
  <si>
    <t>xVq8Yziaq3e</t>
  </si>
  <si>
    <t>15:56:12</t>
  </si>
  <si>
    <t>xVq8Yziaqyn</t>
  </si>
  <si>
    <t>15:57:06</t>
  </si>
  <si>
    <t>xVq8YziatIp</t>
  </si>
  <si>
    <t>xVq8YziatJO</t>
  </si>
  <si>
    <t>15:58:29</t>
  </si>
  <si>
    <t>xVq8YziasOO</t>
  </si>
  <si>
    <t>15:59:17</t>
  </si>
  <si>
    <t>xVq8Yzias$F</t>
  </si>
  <si>
    <t>15:59:40</t>
  </si>
  <si>
    <t>xVq8Yziasfs</t>
  </si>
  <si>
    <t>xVq8Yziasfg</t>
  </si>
  <si>
    <t>xVq8Yziasfe</t>
  </si>
  <si>
    <t>xVq8Yzih9we</t>
  </si>
  <si>
    <t>xVq8Yzih9xI</t>
  </si>
  <si>
    <t>16:00:45</t>
  </si>
  <si>
    <t>xVq8Yzih9nA</t>
  </si>
  <si>
    <t>xVq8Yzih9na</t>
  </si>
  <si>
    <t>16:01:27</t>
  </si>
  <si>
    <t>xVq8Yzih8Iw</t>
  </si>
  <si>
    <t>xVq8Yzih8Iu</t>
  </si>
  <si>
    <t>xVq8YzihBRB</t>
  </si>
  <si>
    <t>xVq8YzihBR9</t>
  </si>
  <si>
    <t>xVq8YzihBR7</t>
  </si>
  <si>
    <t>16:03:02</t>
  </si>
  <si>
    <t>xVq8YzihBNH</t>
  </si>
  <si>
    <t>xVq8YzihBNF</t>
  </si>
  <si>
    <t>16:05:55</t>
  </si>
  <si>
    <t>xVq8YzihAY6</t>
  </si>
  <si>
    <t>xVq8YzihAY4</t>
  </si>
  <si>
    <t>xVq8YzihAY2</t>
  </si>
  <si>
    <t>16:06:27</t>
  </si>
  <si>
    <t>xVq8YzihDLo</t>
  </si>
  <si>
    <t>xVq8YzihDLm</t>
  </si>
  <si>
    <t>xVq8YzihCy9</t>
  </si>
  <si>
    <t>xVq8YzihCy7</t>
  </si>
  <si>
    <t>xVq8YzihCy5</t>
  </si>
  <si>
    <t>16:10:00</t>
  </si>
  <si>
    <t>xVq8YzihFwc</t>
  </si>
  <si>
    <t>xVq8YzihFwa</t>
  </si>
  <si>
    <t>16:10:54</t>
  </si>
  <si>
    <t>xVq8YzihEK1</t>
  </si>
  <si>
    <t>16:11:24</t>
  </si>
  <si>
    <t>xVq8YzihEpt</t>
  </si>
  <si>
    <t>16:11:57</t>
  </si>
  <si>
    <t>xVq8Yzih1QO</t>
  </si>
  <si>
    <t>16:14:26</t>
  </si>
  <si>
    <t>xVq8Yzih2QX</t>
  </si>
  <si>
    <t>xVq8Yzih2RH</t>
  </si>
  <si>
    <t>16:15:37</t>
  </si>
  <si>
    <t>xVq8Yzih2b4</t>
  </si>
  <si>
    <t>16:15:56</t>
  </si>
  <si>
    <t>xVq8Yzih58C</t>
  </si>
  <si>
    <t>16:18:41</t>
  </si>
  <si>
    <t>xVq8Yzih7Cz</t>
  </si>
  <si>
    <t>xVq8Yzih7C5</t>
  </si>
  <si>
    <t>xVq8Yzih7C3</t>
  </si>
  <si>
    <t>xVq8Yzih7C1</t>
  </si>
  <si>
    <t>xVq8Yzih7C$</t>
  </si>
  <si>
    <t>16:19:00</t>
  </si>
  <si>
    <t>xVq8Yzih7$Q</t>
  </si>
  <si>
    <t>16:19:25</t>
  </si>
  <si>
    <t>xVq8Yzih7ic</t>
  </si>
  <si>
    <t>16:19:50</t>
  </si>
  <si>
    <t>xVq8Yzih6Jx</t>
  </si>
  <si>
    <t>16:21:37</t>
  </si>
  <si>
    <t>xVq8YzihPzV</t>
  </si>
  <si>
    <t>xVq8YzihPzT</t>
  </si>
  <si>
    <t>xVq8YzihPyZ</t>
  </si>
  <si>
    <t>xVq8YzihPyX</t>
  </si>
  <si>
    <t>xVq8YzihPyd</t>
  </si>
  <si>
    <t>xVq8YzihPyb</t>
  </si>
  <si>
    <t>16:22:15</t>
  </si>
  <si>
    <t>xVq8YzihONc</t>
  </si>
  <si>
    <t>xVq8YzihONa</t>
  </si>
  <si>
    <t>16:22:40</t>
  </si>
  <si>
    <t>xVq8YzihOoi</t>
  </si>
  <si>
    <t>xVq8YzihOog</t>
  </si>
  <si>
    <t>16:23:47</t>
  </si>
  <si>
    <t>xVq8YzihRq9</t>
  </si>
  <si>
    <t>xVq8YzihRq7</t>
  </si>
  <si>
    <t>xVq8YzihRq5</t>
  </si>
  <si>
    <t>xVq8YzihRq3</t>
  </si>
  <si>
    <t>13-Sep-24</t>
  </si>
  <si>
    <t>13-Sep-2024</t>
  </si>
  <si>
    <t>12:10:12</t>
  </si>
  <si>
    <t>xsq8YZWGr1a</t>
  </si>
  <si>
    <t>12:14:53</t>
  </si>
  <si>
    <t>xsq8YZWGtfa</t>
  </si>
  <si>
    <t>12:20:46</t>
  </si>
  <si>
    <t>xsq8YZWNBH4</t>
  </si>
  <si>
    <t>12:26:26</t>
  </si>
  <si>
    <t>xsq8YZWNDop</t>
  </si>
  <si>
    <t>12:26:30</t>
  </si>
  <si>
    <t>xsq8YZWNDnT</t>
  </si>
  <si>
    <t>12:37:24</t>
  </si>
  <si>
    <t>xsq8YZWN3dA</t>
  </si>
  <si>
    <t>xsq8YZWN3d6</t>
  </si>
  <si>
    <t>12:39:09</t>
  </si>
  <si>
    <t>xsq8YZWN2bc</t>
  </si>
  <si>
    <t>xsq8YZWN5QF</t>
  </si>
  <si>
    <t>12:40:45</t>
  </si>
  <si>
    <t>xsq8YZWN5j9</t>
  </si>
  <si>
    <t>12:44:42</t>
  </si>
  <si>
    <t>xsq8YZWN7jU</t>
  </si>
  <si>
    <t>12:45:56</t>
  </si>
  <si>
    <t>xsq8YZWN66I</t>
  </si>
  <si>
    <t>12:46:10</t>
  </si>
  <si>
    <t>xsq8YZWN6@Y</t>
  </si>
  <si>
    <t>xsq8YZWN6@W</t>
  </si>
  <si>
    <t>12:47:02</t>
  </si>
  <si>
    <t>xsq8YZWN6cq</t>
  </si>
  <si>
    <t>xsq8YZWN6co</t>
  </si>
  <si>
    <t>xsq8YZWNPxU</t>
  </si>
  <si>
    <t>xsq8YZWNPwY</t>
  </si>
  <si>
    <t>xsq8YZWNPwW</t>
  </si>
  <si>
    <t>12:51:27</t>
  </si>
  <si>
    <t>xsq8YZWNRGx</t>
  </si>
  <si>
    <t>xsq8YZWNRGv</t>
  </si>
  <si>
    <t>12:52:04</t>
  </si>
  <si>
    <t>xsq8YZWNR6V</t>
  </si>
  <si>
    <t>12:52:28</t>
  </si>
  <si>
    <t>xsq8YZWNRj0</t>
  </si>
  <si>
    <t>12:53:25</t>
  </si>
  <si>
    <t>xsq8YZWNQ46</t>
  </si>
  <si>
    <t>12:58:44</t>
  </si>
  <si>
    <t>xsq8YZWNV6v</t>
  </si>
  <si>
    <t>xsq8YZWNV6t</t>
  </si>
  <si>
    <t>xsq8YZWNV6l</t>
  </si>
  <si>
    <t>xsq8YZWNV6j</t>
  </si>
  <si>
    <t>xsq8YZWNV6h</t>
  </si>
  <si>
    <t>12:59:43</t>
  </si>
  <si>
    <t>xsq8YZWNVdX</t>
  </si>
  <si>
    <t>13:40:23</t>
  </si>
  <si>
    <t>xsq8YZWNvKP</t>
  </si>
  <si>
    <t>xsq8YZWNvKN</t>
  </si>
  <si>
    <t>13:41:57</t>
  </si>
  <si>
    <t>xsq8YZWNuDh</t>
  </si>
  <si>
    <t>13:46:56</t>
  </si>
  <si>
    <t>xsq8YZWNzu8</t>
  </si>
  <si>
    <t>13:49:23</t>
  </si>
  <si>
    <t>xsq8YZWNycT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</si>
</sst>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3" formatCode="yyyy\-mm\-dd"/>
  </numFmts>
  <fonts count="24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2"/>
      <color theme="1"/>
      <name val="Citi Sans Display"/>
      <family val="3"/>
    </font>
    <font>
      <sz val="9"/>
      <name val="Calibri"/>
      <family val="2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67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9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3" fontId="19" fillId="0" borderId="9" xfId="0" applyNumberFormat="1" applyFont="1" applyBorder="1" applyAlignment="1">
      <alignment horizontal="center" vertical="center" wrapText="1"/>
    </xf>
    <xf numFmtId="43" fontId="19" fillId="0" borderId="9" xfId="1" applyFont="1" applyBorder="1" applyAlignment="1">
      <alignment horizontal="center" vertical="center" wrapText="1"/>
    </xf>
    <xf numFmtId="169" fontId="19" fillId="0" borderId="9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4" fontId="4" fillId="0" borderId="0" xfId="1" applyNumberFormat="1" applyFont="1"/>
    <xf numFmtId="164" fontId="4" fillId="0" borderId="0" xfId="0" applyNumberFormat="1" applyFont="1"/>
    <xf numFmtId="0" fontId="20" fillId="0" borderId="0" xfId="0" applyFont="1"/>
    <xf numFmtId="164" fontId="4" fillId="0" borderId="0" xfId="1" applyNumberFormat="1" applyFont="1" applyFill="1"/>
    <xf numFmtId="11" fontId="4" fillId="0" borderId="0" xfId="0" applyNumberFormat="1" applyFont="1" applyFill="1"/>
    <xf numFmtId="166" fontId="4" fillId="0" borderId="0" xfId="1" applyNumberFormat="1" applyFont="1" applyFill="1" applyAlignment="1">
      <alignment horizontal="center" vertical="center"/>
    </xf>
    <xf numFmtId="164" fontId="21" fillId="0" borderId="9" xfId="1" applyNumberFormat="1" applyFont="1" applyBorder="1" applyAlignment="1">
      <alignment vertical="center" wrapText="1"/>
    </xf>
    <xf numFmtId="169" fontId="21" fillId="0" borderId="9" xfId="1" applyNumberFormat="1" applyFont="1" applyBorder="1" applyAlignment="1">
      <alignment horizontal="center" vertical="center" wrapText="1"/>
    </xf>
    <xf numFmtId="43" fontId="21" fillId="0" borderId="9" xfId="1" applyFont="1" applyBorder="1" applyAlignment="1">
      <alignment horizontal="center" vertical="center" wrapText="1"/>
    </xf>
    <xf numFmtId="164" fontId="22" fillId="0" borderId="9" xfId="1" applyNumberFormat="1" applyFont="1" applyBorder="1" applyAlignment="1">
      <alignment vertical="center" wrapText="1"/>
    </xf>
    <xf numFmtId="169" fontId="22" fillId="0" borderId="9" xfId="1" applyNumberFormat="1" applyFont="1" applyBorder="1" applyAlignment="1">
      <alignment horizontal="center" vertical="center" wrapText="1"/>
    </xf>
    <xf numFmtId="43" fontId="22" fillId="0" borderId="9" xfId="1" applyFont="1" applyBorder="1" applyAlignment="1">
      <alignment horizontal="center" vertical="center" wrapText="1"/>
    </xf>
    <xf numFmtId="0" fontId="23" fillId="0" borderId="0" xfId="0" applyFont="1"/>
    <xf numFmtId="43" fontId="4" fillId="0" borderId="0" xfId="0" applyNumberFormat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5"/>
      <tableStyleElement type="headerRow" dxfId="54"/>
    </tableStyle>
    <tableStyle name="SES DW Table Style 1" pivot="0" count="7" xr9:uid="{00000000-0011-0000-FFFF-FFFF01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StyleTableHEIG" pivot="0" count="1" xr9:uid="{3DDFD38A-0544-4898-9E10-8D39D412C51B}">
      <tableStyleElement type="firstRow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205">
    <queryTableFields count="14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0" name="Daily Average Price Paid" tableColumnId="25"/>
      <queryTableField id="170" name="Daily Purchase Amount" tableColumnId="13"/>
      <queryTableField id="171" name="VWAP" tableColumnId="14"/>
      <queryTableField id="204" dataBound="0" tableColumnId="5"/>
      <queryTableField id="175" name="Cumulative Average Price per Share" tableColumnId="18"/>
      <queryTableField id="192" dataBound="0" tableColumnId="1"/>
      <queryTableField id="196" dataBound="0" tableColumnId="3"/>
      <queryTableField id="176" name="Highest Price paid per Share" tableColumnId="19"/>
      <queryTableField id="177" name="Lowest Price paid per Share" tableColumnId="20"/>
    </queryTableFields>
    <queryTableDeletedFields count="4">
      <deletedField name="Exec ID"/>
      <deletedField name="Total number of shares owned by the company"/>
      <deletedField name="Cumulative Purchase Amount"/>
      <deletedField name="Cumulative Shares Purchased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Summary" displayName="Fills_Summary" ref="A4:N46" tableType="queryTable" totalsRowCount="1" headerRowDxfId="45" dataDxfId="43" totalsRowDxfId="42" headerRowBorderDxfId="44" totalsRowBorderDxfId="41">
  <tableColumns count="14">
    <tableColumn id="7" xr3:uid="{90DB933E-19FD-471A-B7A3-E0FC9E148C28}" uniqueName="7" name="Trade Date" totalsRowLabel="Total" queryTableFieldId="165" dataDxfId="40" totalsRowDxfId="39"/>
    <tableColumn id="24" xr3:uid="{E62953E1-2AA3-480D-A49A-B5604CCD1157}" uniqueName="24" name="Settlement Date" queryTableFieldId="187" dataDxfId="38" totalsRowDxfId="37">
      <calculatedColumnFormula>+WORKDAY(Fills_Summary[[#This Row],[Trade Date]],2,"01/01/2024")</calculatedColumnFormula>
    </tableColumn>
    <tableColumn id="4" xr3:uid="{E00B86EC-1F06-4328-9963-488380194ED5}" uniqueName="4" name="Underlying Shares" queryTableFieldId="197" dataDxfId="36" totalsRowDxfId="35">
      <calculatedColumnFormula>"Evolution AB"</calculatedColumnFormula>
    </tableColumn>
    <tableColumn id="2" xr3:uid="{CDBEFCC5-D064-415B-AF8C-85E557925A35}" uniqueName="2" name="ISIN" queryTableFieldId="195" dataDxfId="34" totalsRowDxfId="33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2" totalsRowDxfId="31">
      <totalsRowFormula>+SUBTOTAL(9,Fills_Summary[Daily Number of Shares Purchased])</totalsRowFormula>
    </tableColumn>
    <tableColumn id="25" xr3:uid="{B12320C5-2814-4939-A854-963EE3681CDA}" uniqueName="25" name="Daily Average Price Paid" queryTableFieldId="190" dataDxfId="30" totalsRowDxfId="29"/>
    <tableColumn id="13" xr3:uid="{C328BDAA-7F8C-4FB4-AC39-79080D982B7D}" uniqueName="13" name="Daily Purchase Amount" totalsRowFunction="custom" queryTableFieldId="170" dataDxfId="28" totalsRowDxfId="27">
      <totalsRowFormula>+SUBTOTAL(9,Fills_Summary[Daily Purchase Amount])</totalsRowFormula>
    </tableColumn>
    <tableColumn id="14" xr3:uid="{EDB20570-5C2B-450A-8501-F99F9DEF6397}" uniqueName="14" name="VWAP" totalsRowFunction="average" queryTableFieldId="171" dataDxfId="26" totalsRowDxfId="25"/>
    <tableColumn id="5" xr3:uid="{9DCBAB68-E808-45CF-8C47-3F083AA51CBA}" uniqueName="5" name="Average VWAP" queryTableFieldId="204" dataDxfId="24" totalsRowDxfId="23">
      <calculatedColumnFormula>AVERAGE($H$5:H5)</calculatedColumnFormula>
    </tableColumn>
    <tableColumn id="18" xr3:uid="{DCC5FDBC-FF39-430C-BAD0-993AF09D5867}" uniqueName="18" name="Cumulative Average Price per Share" queryTableFieldId="175" dataDxfId="22" totalsRowDxfId="21"/>
    <tableColumn id="1" xr3:uid="{F4C955F3-7F04-4469-BE5A-CE02ADA2F122}" uniqueName="1" name="Total Treasury Shares Owned by Evolution" queryTableFieldId="192" dataDxfId="20" totalsRowDxfId="19">
      <calculatedColumnFormula>789276+SUM($E$5:E5)</calculatedColumnFormula>
    </tableColumn>
    <tableColumn id="3" xr3:uid="{BF01D750-6515-43F9-B12F-F2DB663A159E}" uniqueName="3" name="Total Outstanding Shares" queryTableFieldId="196" dataDxfId="18" totalsRowDxfId="17">
      <calculatedColumnFormula>211833204</calculatedColumnFormula>
    </tableColumn>
    <tableColumn id="19" xr3:uid="{4D1DFDE1-EC0C-4C25-AEDB-62421097E4C0}" uniqueName="19" name="Highest Price paid per Share" queryTableFieldId="176" dataDxfId="16" totalsRowDxfId="15"/>
    <tableColumn id="20" xr3:uid="{65930FBD-D8CE-4877-894B-62C8C08D97EE}" uniqueName="20" name="Lowest Price paid per Share" queryTableFieldId="177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Weekly" displayName="Fills_Weekly" ref="B6:K1026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outlinePr summaryBelow="0" summaryRight="0"/>
  </sheetPr>
  <dimension ref="A1:H10"/>
  <sheetViews>
    <sheetView topLeftCell="E1" workbookViewId="0">
      <selection activeCell="E1" sqref="A1:E1048576"/>
    </sheetView>
  </sheetViews>
  <sheetFormatPr defaultRowHeight="10" outlineLevelCol="1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9.33203125" customWidth="1"/>
  </cols>
  <sheetData>
    <row r="1" spans="1:8" ht="14.5">
      <c r="H1" s="20" t="s">
        <v>15</v>
      </c>
    </row>
    <row r="2" spans="1:8" ht="14.5">
      <c r="H2" s="20" t="s">
        <v>31</v>
      </c>
    </row>
    <row r="3" spans="1:8" ht="18.5">
      <c r="A3" s="65" t="s">
        <v>0</v>
      </c>
      <c r="B3" s="66"/>
      <c r="C3" s="66"/>
      <c r="D3" s="66"/>
      <c r="H3" s="20" t="s">
        <v>35</v>
      </c>
    </row>
    <row r="4" spans="1:8">
      <c r="A4" s="5" t="s">
        <v>11</v>
      </c>
      <c r="B4" s="2"/>
      <c r="C4" s="11" t="s">
        <v>50</v>
      </c>
      <c r="D4" s="22" t="s">
        <v>12</v>
      </c>
    </row>
    <row r="5" spans="1:8">
      <c r="A5" s="5" t="s">
        <v>10</v>
      </c>
      <c r="B5" s="2"/>
      <c r="C5" s="10" t="str" cm="1">
        <f t="array" aca="1" ref="C5" ca="1">+_xlfn.CHOOSEROWS(#REF!,1)</f>
        <v>EVOLUTION AB</v>
      </c>
      <c r="D5" s="22"/>
    </row>
    <row r="6" spans="1:8" ht="12.65" customHeight="1">
      <c r="A6" s="1" t="s">
        <v>1</v>
      </c>
      <c r="B6" s="2"/>
      <c r="C6" s="3"/>
      <c r="D6" s="23" t="s">
        <v>2</v>
      </c>
    </row>
    <row r="7" spans="1:8" ht="12.65" customHeight="1">
      <c r="A7" s="1" t="s">
        <v>13</v>
      </c>
      <c r="B7" s="2"/>
      <c r="C7" s="12">
        <v>1000000</v>
      </c>
      <c r="D7" s="4"/>
    </row>
    <row r="8" spans="1:8" ht="12.65" customHeight="1">
      <c r="A8" s="5" t="s">
        <v>3</v>
      </c>
      <c r="B8" s="2"/>
      <c r="C8" s="6"/>
      <c r="D8" s="7"/>
    </row>
    <row r="9" spans="1:8" ht="12.65" customHeight="1">
      <c r="A9" s="5" t="s">
        <v>4</v>
      </c>
      <c r="B9" s="2"/>
      <c r="C9" s="21" t="s">
        <v>7</v>
      </c>
      <c r="D9" s="7"/>
    </row>
    <row r="10" spans="1:8" ht="12.65" customHeight="1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9" tint="0.79998168889431442"/>
  </sheetPr>
  <dimension ref="A1:W76"/>
  <sheetViews>
    <sheetView showGridLines="0" tabSelected="1" zoomScaleNormal="100" workbookViewId="0">
      <selection activeCell="J54" sqref="J54"/>
    </sheetView>
  </sheetViews>
  <sheetFormatPr defaultRowHeight="10.5"/>
  <cols>
    <col min="1" max="4" width="19.77734375" style="24" customWidth="1"/>
    <col min="5" max="14" width="22.33203125" style="24" customWidth="1"/>
    <col min="15" max="15" width="13.109375" style="24" bestFit="1" customWidth="1"/>
    <col min="16" max="23" width="13.109375" style="24" customWidth="1"/>
    <col min="24" max="24" width="26.77734375" customWidth="1"/>
    <col min="25" max="25" width="23.44140625" customWidth="1"/>
    <col min="26" max="28" width="21.109375" customWidth="1"/>
    <col min="29" max="29" width="26.6640625" customWidth="1"/>
    <col min="30" max="30" width="21.109375" customWidth="1"/>
    <col min="31" max="31" width="16.109375" customWidth="1"/>
    <col min="32" max="32" width="15.109375" customWidth="1"/>
    <col min="33" max="33" width="13" customWidth="1"/>
    <col min="34" max="34" width="12.6640625" bestFit="1" customWidth="1"/>
  </cols>
  <sheetData>
    <row r="1" spans="1:23" ht="18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15.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23" ht="32.5" customHeight="1">
      <c r="A4" s="27" t="s">
        <v>8</v>
      </c>
      <c r="B4" s="27" t="s">
        <v>14</v>
      </c>
      <c r="C4" s="27" t="s">
        <v>38</v>
      </c>
      <c r="D4" s="27" t="s">
        <v>25</v>
      </c>
      <c r="E4" s="28" t="s">
        <v>9</v>
      </c>
      <c r="F4" s="28" t="s">
        <v>33</v>
      </c>
      <c r="G4" s="28" t="s">
        <v>19</v>
      </c>
      <c r="H4" s="28" t="s">
        <v>20</v>
      </c>
      <c r="I4" s="28" t="s">
        <v>51</v>
      </c>
      <c r="J4" s="28" t="s">
        <v>21</v>
      </c>
      <c r="K4" s="28" t="s">
        <v>34</v>
      </c>
      <c r="L4" s="28" t="s">
        <v>37</v>
      </c>
      <c r="M4" s="28" t="s">
        <v>22</v>
      </c>
      <c r="N4" s="28" t="s">
        <v>23</v>
      </c>
      <c r="O4" s="8"/>
      <c r="P4" s="8"/>
      <c r="Q4" s="8"/>
      <c r="R4" s="8"/>
      <c r="S4" s="8"/>
      <c r="T4" s="8"/>
      <c r="U4" s="8"/>
      <c r="V4"/>
      <c r="W4"/>
    </row>
    <row r="5" spans="1:23">
      <c r="A5" s="17" t="s">
        <v>49</v>
      </c>
      <c r="B5" s="29">
        <f>+WORKDAY(Fills_Summary[[#This Row],[Trade Date]],2,"01/01/2024")</f>
        <v>45496</v>
      </c>
      <c r="C5" s="29" t="str">
        <f t="shared" ref="C5:C45" si="0">"Evolution AB"</f>
        <v>Evolution AB</v>
      </c>
      <c r="D5" s="34" t="str">
        <f t="shared" ref="D5:D45" si="1">"SE0012673267"</f>
        <v>SE0012673267</v>
      </c>
      <c r="E5" s="35">
        <v>68570</v>
      </c>
      <c r="F5" s="25">
        <v>1068.2544</v>
      </c>
      <c r="G5" s="17">
        <v>73250204.208000004</v>
      </c>
      <c r="H5" s="25">
        <v>1068.3082999999999</v>
      </c>
      <c r="I5" s="25">
        <f>AVERAGE($H$5:H5)</f>
        <v>1068.3082999999999</v>
      </c>
      <c r="J5" s="25">
        <v>1068.2543599999999</v>
      </c>
      <c r="K5" s="36">
        <f>789276+SUM($E$5:E5)</f>
        <v>857846</v>
      </c>
      <c r="L5" s="36">
        <f t="shared" ref="L5:L45" si="2">211833204</f>
        <v>211833204</v>
      </c>
      <c r="M5" s="17">
        <v>1124.5</v>
      </c>
      <c r="N5" s="17">
        <v>1035.5</v>
      </c>
      <c r="O5" s="8"/>
      <c r="P5" s="8"/>
      <c r="Q5" s="8"/>
      <c r="R5" s="8"/>
      <c r="S5" s="8"/>
      <c r="T5" s="8"/>
      <c r="U5" s="8"/>
      <c r="V5"/>
      <c r="W5"/>
    </row>
    <row r="6" spans="1:23">
      <c r="A6" s="30" t="s">
        <v>52</v>
      </c>
      <c r="B6" s="56">
        <f>+WORKDAY(Fills_Summary[[#This Row],[Trade Date]],2,"01/01/2024")</f>
        <v>45497</v>
      </c>
      <c r="C6" s="56" t="str">
        <f t="shared" si="0"/>
        <v>Evolution AB</v>
      </c>
      <c r="D6" s="56" t="str">
        <f t="shared" si="1"/>
        <v>SE0012673267</v>
      </c>
      <c r="E6" s="36">
        <v>70600</v>
      </c>
      <c r="F6" s="31">
        <v>1034.8789999999999</v>
      </c>
      <c r="G6" s="30">
        <v>73062457.400000006</v>
      </c>
      <c r="H6" s="31">
        <v>1034.6921</v>
      </c>
      <c r="I6" s="31">
        <f>AVERAGE($H$5:H6)</f>
        <v>1051.5001999999999</v>
      </c>
      <c r="J6" s="31">
        <v>1051.323288</v>
      </c>
      <c r="K6" s="36">
        <f>789276+SUM($E$5:E6)</f>
        <v>928446</v>
      </c>
      <c r="L6" s="36">
        <f t="shared" si="2"/>
        <v>211833204</v>
      </c>
      <c r="M6" s="30">
        <v>1048</v>
      </c>
      <c r="N6" s="30">
        <v>1011.5</v>
      </c>
      <c r="O6"/>
      <c r="P6"/>
      <c r="Q6"/>
      <c r="R6"/>
      <c r="S6"/>
      <c r="T6"/>
      <c r="U6"/>
      <c r="V6"/>
      <c r="W6"/>
    </row>
    <row r="7" spans="1:23">
      <c r="A7" s="30" t="s">
        <v>53</v>
      </c>
      <c r="B7" s="56">
        <f>+WORKDAY(Fills_Summary[[#This Row],[Trade Date]],2,"01/01/2024")</f>
        <v>45498</v>
      </c>
      <c r="C7" s="56" t="str">
        <f t="shared" si="0"/>
        <v>Evolution AB</v>
      </c>
      <c r="D7" s="56" t="str">
        <f t="shared" si="1"/>
        <v>SE0012673267</v>
      </c>
      <c r="E7" s="36">
        <v>70900</v>
      </c>
      <c r="F7" s="31">
        <v>1021.7143</v>
      </c>
      <c r="G7" s="30">
        <v>72439543.870000005</v>
      </c>
      <c r="H7" s="31">
        <v>1020.8624</v>
      </c>
      <c r="I7" s="31">
        <f>AVERAGE($H$5:H7)</f>
        <v>1041.2875999999999</v>
      </c>
      <c r="J7" s="31">
        <v>1041.3300489999999</v>
      </c>
      <c r="K7" s="36">
        <f>789276+SUM($E$5:E7)</f>
        <v>999346</v>
      </c>
      <c r="L7" s="36">
        <f t="shared" si="2"/>
        <v>211833204</v>
      </c>
      <c r="M7" s="30">
        <v>1029.5</v>
      </c>
      <c r="N7" s="30">
        <v>1014.5</v>
      </c>
      <c r="P7"/>
      <c r="Q7"/>
      <c r="R7"/>
      <c r="S7"/>
      <c r="T7"/>
      <c r="U7"/>
      <c r="V7"/>
      <c r="W7"/>
    </row>
    <row r="8" spans="1:23">
      <c r="A8" s="30" t="s">
        <v>54</v>
      </c>
      <c r="B8" s="56">
        <f>+WORKDAY(Fills_Summary[[#This Row],[Trade Date]],2,"01/01/2024")</f>
        <v>45499</v>
      </c>
      <c r="C8" s="56" t="str">
        <f t="shared" si="0"/>
        <v>Evolution AB</v>
      </c>
      <c r="D8" s="56" t="str">
        <f t="shared" si="1"/>
        <v>SE0012673267</v>
      </c>
      <c r="E8" s="36">
        <v>70000</v>
      </c>
      <c r="F8" s="31">
        <v>1021.1262</v>
      </c>
      <c r="G8" s="30">
        <v>71478834</v>
      </c>
      <c r="H8" s="31">
        <v>1020.7613</v>
      </c>
      <c r="I8" s="31">
        <f>AVERAGE($H$5:H8)</f>
        <v>1036.156025</v>
      </c>
      <c r="J8" s="31">
        <v>1036.280356</v>
      </c>
      <c r="K8" s="36">
        <f>789276+SUM($E$5:E8)</f>
        <v>1069346</v>
      </c>
      <c r="L8" s="36">
        <f t="shared" si="2"/>
        <v>211833204</v>
      </c>
      <c r="M8" s="30">
        <v>1025.5</v>
      </c>
      <c r="N8" s="30">
        <v>1010.5</v>
      </c>
      <c r="Q8"/>
      <c r="R8"/>
      <c r="S8"/>
      <c r="T8"/>
      <c r="U8"/>
      <c r="V8"/>
      <c r="W8"/>
    </row>
    <row r="9" spans="1:23">
      <c r="A9" s="30" t="s">
        <v>55</v>
      </c>
      <c r="B9" s="56">
        <f>+WORKDAY(Fills_Summary[[#This Row],[Trade Date]],2,"01/01/2024")</f>
        <v>45502</v>
      </c>
      <c r="C9" s="56" t="str">
        <f t="shared" si="0"/>
        <v>Evolution AB</v>
      </c>
      <c r="D9" s="56" t="str">
        <f t="shared" si="1"/>
        <v>SE0012673267</v>
      </c>
      <c r="E9" s="36">
        <v>71198</v>
      </c>
      <c r="F9" s="31">
        <v>1012.3701</v>
      </c>
      <c r="G9" s="30">
        <v>72078726.379800007</v>
      </c>
      <c r="H9" s="31">
        <v>1009.7465999999999</v>
      </c>
      <c r="I9" s="31">
        <f>AVERAGE($H$5:H9)</f>
        <v>1030.8741399999999</v>
      </c>
      <c r="J9" s="31">
        <v>1031.434023</v>
      </c>
      <c r="K9" s="36">
        <f>789276+SUM($E$5:E9)</f>
        <v>1140544</v>
      </c>
      <c r="L9" s="36">
        <f t="shared" si="2"/>
        <v>211833204</v>
      </c>
      <c r="M9" s="30">
        <v>1024</v>
      </c>
      <c r="N9" s="30">
        <v>1000.5</v>
      </c>
      <c r="Q9"/>
      <c r="R9"/>
      <c r="S9"/>
      <c r="T9"/>
      <c r="U9"/>
      <c r="V9"/>
      <c r="W9"/>
    </row>
    <row r="10" spans="1:23">
      <c r="A10" s="30" t="s">
        <v>56</v>
      </c>
      <c r="B10" s="56">
        <f>+WORKDAY(Fills_Summary[[#This Row],[Trade Date]],2,"01/01/2024")</f>
        <v>45503</v>
      </c>
      <c r="C10" s="56" t="str">
        <f t="shared" si="0"/>
        <v>Evolution AB</v>
      </c>
      <c r="D10" s="56" t="str">
        <f t="shared" si="1"/>
        <v>SE0012673267</v>
      </c>
      <c r="E10" s="36">
        <v>70000</v>
      </c>
      <c r="F10" s="31">
        <v>1025.3885</v>
      </c>
      <c r="G10" s="30">
        <v>71777195</v>
      </c>
      <c r="H10" s="31">
        <v>1025.4994999999999</v>
      </c>
      <c r="I10" s="31">
        <f>AVERAGE($H$5:H10)</f>
        <v>1029.9783666666665</v>
      </c>
      <c r="J10" s="31">
        <v>1030.4294620000001</v>
      </c>
      <c r="K10" s="36">
        <f>789276+SUM($E$5:E10)</f>
        <v>1210544</v>
      </c>
      <c r="L10" s="36">
        <f t="shared" si="2"/>
        <v>211833204</v>
      </c>
      <c r="M10" s="30">
        <v>1034.5</v>
      </c>
      <c r="N10" s="30">
        <v>1014</v>
      </c>
      <c r="Q10"/>
      <c r="R10"/>
      <c r="S10"/>
      <c r="T10"/>
      <c r="U10"/>
      <c r="V10"/>
      <c r="W10"/>
    </row>
    <row r="11" spans="1:23">
      <c r="A11" s="30" t="s">
        <v>57</v>
      </c>
      <c r="B11" s="56">
        <f>+WORKDAY(Fills_Summary[[#This Row],[Trade Date]],2,"01/01/2024")</f>
        <v>45504</v>
      </c>
      <c r="C11" s="56" t="str">
        <f t="shared" si="0"/>
        <v>Evolution AB</v>
      </c>
      <c r="D11" s="56" t="str">
        <f t="shared" si="1"/>
        <v>SE0012673267</v>
      </c>
      <c r="E11" s="36">
        <v>71073</v>
      </c>
      <c r="F11" s="31">
        <v>1024.1080999999999</v>
      </c>
      <c r="G11" s="30">
        <v>72786434.991300002</v>
      </c>
      <c r="H11" s="31">
        <v>1023.5907999999999</v>
      </c>
      <c r="I11" s="31">
        <f>AVERAGE($H$5:H11)</f>
        <v>1029.0658571428571</v>
      </c>
      <c r="J11" s="31">
        <v>1029.516932</v>
      </c>
      <c r="K11" s="36">
        <f>789276+SUM($E$5:E11)</f>
        <v>1281617</v>
      </c>
      <c r="L11" s="36">
        <f t="shared" si="2"/>
        <v>211833204</v>
      </c>
      <c r="M11" s="30">
        <v>1035.5</v>
      </c>
      <c r="N11" s="30">
        <v>1016.5</v>
      </c>
      <c r="Q11"/>
      <c r="R11"/>
      <c r="S11"/>
      <c r="T11"/>
      <c r="U11"/>
      <c r="V11"/>
      <c r="W11"/>
    </row>
    <row r="12" spans="1:23">
      <c r="A12" s="30" t="s">
        <v>58</v>
      </c>
      <c r="B12" s="56">
        <f>+WORKDAY(Fills_Summary[[#This Row],[Trade Date]],2,"01/01/2024")</f>
        <v>45505</v>
      </c>
      <c r="C12" s="56" t="str">
        <f t="shared" si="0"/>
        <v>Evolution AB</v>
      </c>
      <c r="D12" s="56" t="str">
        <f t="shared" si="1"/>
        <v>SE0012673267</v>
      </c>
      <c r="E12" s="36">
        <v>50000</v>
      </c>
      <c r="F12" s="31">
        <v>1028.8486</v>
      </c>
      <c r="G12" s="30">
        <v>51442430</v>
      </c>
      <c r="H12" s="31">
        <v>1028.7049999999999</v>
      </c>
      <c r="I12" s="31">
        <f>AVERAGE($H$5:H12)</f>
        <v>1029.0207499999999</v>
      </c>
      <c r="J12" s="31">
        <v>1029.455318</v>
      </c>
      <c r="K12" s="36">
        <f>789276+SUM($E$5:E12)</f>
        <v>1331617</v>
      </c>
      <c r="L12" s="36">
        <f t="shared" si="2"/>
        <v>211833204</v>
      </c>
      <c r="M12" s="30">
        <v>1033.5</v>
      </c>
      <c r="N12" s="30">
        <v>1022</v>
      </c>
      <c r="Q12"/>
      <c r="R12"/>
      <c r="S12"/>
      <c r="T12"/>
      <c r="U12"/>
      <c r="V12"/>
      <c r="W12"/>
    </row>
    <row r="13" spans="1:23">
      <c r="A13" s="30" t="s">
        <v>59</v>
      </c>
      <c r="B13" s="56">
        <f>+WORKDAY(Fills_Summary[[#This Row],[Trade Date]],2,"01/01/2024")</f>
        <v>45506</v>
      </c>
      <c r="C13" s="56" t="str">
        <f t="shared" si="0"/>
        <v>Evolution AB</v>
      </c>
      <c r="D13" s="56" t="str">
        <f t="shared" si="1"/>
        <v>SE0012673267</v>
      </c>
      <c r="E13" s="36">
        <v>50000</v>
      </c>
      <c r="F13" s="31">
        <v>1036.2869000000001</v>
      </c>
      <c r="G13" s="30">
        <v>51814345</v>
      </c>
      <c r="H13" s="31">
        <v>1036.3236999999999</v>
      </c>
      <c r="I13" s="31">
        <f>AVERAGE($H$5:H13)</f>
        <v>1029.8321888888886</v>
      </c>
      <c r="J13" s="31">
        <v>1030.031974</v>
      </c>
      <c r="K13" s="36">
        <f>789276+SUM($E$5:E13)</f>
        <v>1381617</v>
      </c>
      <c r="L13" s="36">
        <f t="shared" si="2"/>
        <v>211833204</v>
      </c>
      <c r="M13" s="30">
        <v>1044</v>
      </c>
      <c r="N13" s="30">
        <v>1030</v>
      </c>
      <c r="P13"/>
      <c r="Q13"/>
      <c r="R13"/>
      <c r="S13"/>
      <c r="T13"/>
      <c r="U13"/>
      <c r="V13"/>
      <c r="W13"/>
    </row>
    <row r="14" spans="1:23">
      <c r="A14" s="30" t="s">
        <v>60</v>
      </c>
      <c r="B14" s="56">
        <f>+WORKDAY(Fills_Summary[[#This Row],[Trade Date]],2,"01/01/2024")</f>
        <v>45509</v>
      </c>
      <c r="C14" s="56" t="str">
        <f t="shared" si="0"/>
        <v>Evolution AB</v>
      </c>
      <c r="D14" s="56" t="str">
        <f t="shared" si="1"/>
        <v>SE0012673267</v>
      </c>
      <c r="E14" s="36">
        <v>50000</v>
      </c>
      <c r="F14" s="31">
        <v>1036.7146</v>
      </c>
      <c r="G14" s="30">
        <v>51835730</v>
      </c>
      <c r="H14" s="31">
        <v>1036.309583</v>
      </c>
      <c r="I14" s="31">
        <f>AVERAGE($H$5:H14)</f>
        <v>1030.4799282999998</v>
      </c>
      <c r="J14" s="31">
        <v>1030.552152</v>
      </c>
      <c r="K14" s="36">
        <f>789276+SUM($E$5:E14)</f>
        <v>1431617</v>
      </c>
      <c r="L14" s="36">
        <f t="shared" si="2"/>
        <v>211833204</v>
      </c>
      <c r="M14" s="30">
        <v>1042</v>
      </c>
      <c r="N14" s="30">
        <v>1028.5</v>
      </c>
      <c r="O14"/>
      <c r="P14"/>
      <c r="Q14"/>
      <c r="R14"/>
      <c r="S14"/>
      <c r="T14"/>
      <c r="U14"/>
      <c r="V14"/>
      <c r="W14"/>
    </row>
    <row r="15" spans="1:23">
      <c r="A15" s="30" t="s">
        <v>61</v>
      </c>
      <c r="B15" s="56">
        <f>+WORKDAY(Fills_Summary[[#This Row],[Trade Date]],2,"01/01/2024")</f>
        <v>45510</v>
      </c>
      <c r="C15" s="56" t="str">
        <f t="shared" si="0"/>
        <v>Evolution AB</v>
      </c>
      <c r="D15" s="56" t="str">
        <f t="shared" si="1"/>
        <v>SE0012673267</v>
      </c>
      <c r="E15" s="36">
        <v>76400</v>
      </c>
      <c r="F15" s="31">
        <v>1006.6744</v>
      </c>
      <c r="G15" s="30">
        <v>76909924.159999996</v>
      </c>
      <c r="H15" s="31">
        <v>1006.781752</v>
      </c>
      <c r="I15" s="31">
        <f>AVERAGE($H$5:H15)</f>
        <v>1028.3255486363635</v>
      </c>
      <c r="J15" s="31">
        <v>1028.014023</v>
      </c>
      <c r="K15" s="36">
        <f>789276+SUM($E$5:E15)</f>
        <v>1508017</v>
      </c>
      <c r="L15" s="36">
        <f t="shared" si="2"/>
        <v>211833204</v>
      </c>
      <c r="M15" s="30">
        <v>1026.5</v>
      </c>
      <c r="N15" s="30">
        <v>997.4</v>
      </c>
      <c r="O15"/>
      <c r="P15"/>
      <c r="Q15"/>
      <c r="R15"/>
      <c r="S15"/>
      <c r="T15"/>
      <c r="U15"/>
      <c r="V15"/>
      <c r="W15"/>
    </row>
    <row r="16" spans="1:23">
      <c r="A16" s="30" t="s">
        <v>62</v>
      </c>
      <c r="B16" s="56">
        <f>+WORKDAY(Fills_Summary[[#This Row],[Trade Date]],2,"01/01/2024")</f>
        <v>45511</v>
      </c>
      <c r="C16" s="56" t="str">
        <f t="shared" si="0"/>
        <v>Evolution AB</v>
      </c>
      <c r="D16" s="56" t="str">
        <f t="shared" si="1"/>
        <v>SE0012673267</v>
      </c>
      <c r="E16" s="36">
        <v>79100</v>
      </c>
      <c r="F16" s="31">
        <v>978.10429999999997</v>
      </c>
      <c r="G16" s="30">
        <v>77368050.129999995</v>
      </c>
      <c r="H16" s="31">
        <v>976.07014400000003</v>
      </c>
      <c r="I16" s="31">
        <f>AVERAGE($H$5:H16)</f>
        <v>1023.9709315833333</v>
      </c>
      <c r="J16" s="31">
        <v>1023.065841</v>
      </c>
      <c r="K16" s="36">
        <f>789276+SUM($E$5:E16)</f>
        <v>1587117</v>
      </c>
      <c r="L16" s="36">
        <f t="shared" si="2"/>
        <v>211833204</v>
      </c>
      <c r="M16" s="30">
        <v>989.6</v>
      </c>
      <c r="N16" s="30">
        <v>959</v>
      </c>
      <c r="O16"/>
      <c r="P16"/>
      <c r="Q16"/>
      <c r="R16"/>
      <c r="S16"/>
      <c r="T16"/>
      <c r="U16"/>
      <c r="V16"/>
      <c r="W16"/>
    </row>
    <row r="17" spans="1:23">
      <c r="A17" s="30" t="s">
        <v>63</v>
      </c>
      <c r="B17" s="56">
        <f>+WORKDAY(Fills_Summary[[#This Row],[Trade Date]],2,"01/01/2024")</f>
        <v>45512</v>
      </c>
      <c r="C17" s="56" t="str">
        <f t="shared" si="0"/>
        <v>Evolution AB</v>
      </c>
      <c r="D17" s="56" t="str">
        <f t="shared" si="1"/>
        <v>SE0012673267</v>
      </c>
      <c r="E17" s="36">
        <v>79000</v>
      </c>
      <c r="F17" s="31">
        <v>976.12090000000001</v>
      </c>
      <c r="G17" s="30">
        <v>77113551.099999994</v>
      </c>
      <c r="H17" s="31">
        <v>975.67587300000002</v>
      </c>
      <c r="I17" s="31">
        <f>AVERAGE($H$5:H17)</f>
        <v>1020.2559270769229</v>
      </c>
      <c r="J17" s="31">
        <v>1018.836285</v>
      </c>
      <c r="K17" s="36">
        <f>789276+SUM($E$5:E17)</f>
        <v>1666117</v>
      </c>
      <c r="L17" s="36">
        <f t="shared" si="2"/>
        <v>211833204</v>
      </c>
      <c r="M17" s="30">
        <v>1001.5</v>
      </c>
      <c r="N17" s="30">
        <v>961</v>
      </c>
      <c r="O17"/>
      <c r="P17"/>
      <c r="Q17"/>
      <c r="R17"/>
      <c r="S17"/>
      <c r="T17"/>
      <c r="U17"/>
      <c r="V17"/>
      <c r="W17"/>
    </row>
    <row r="18" spans="1:23">
      <c r="A18" s="30" t="s">
        <v>64</v>
      </c>
      <c r="B18" s="56">
        <f>+WORKDAY(Fills_Summary[[#This Row],[Trade Date]],2,"01/01/2024")</f>
        <v>45513</v>
      </c>
      <c r="C18" s="56" t="str">
        <f t="shared" si="0"/>
        <v>Evolution AB</v>
      </c>
      <c r="D18" s="56" t="str">
        <f t="shared" si="1"/>
        <v>SE0012673267</v>
      </c>
      <c r="E18" s="36">
        <v>90000</v>
      </c>
      <c r="F18" s="31">
        <v>975.78689999999995</v>
      </c>
      <c r="G18" s="30">
        <v>87820821</v>
      </c>
      <c r="H18" s="31">
        <v>975.13828899999999</v>
      </c>
      <c r="I18" s="31">
        <f>AVERAGE($H$5:H18)</f>
        <v>1017.0332386428571</v>
      </c>
      <c r="J18" s="31">
        <v>1014.8289579999999</v>
      </c>
      <c r="K18" s="36">
        <f>789276+SUM($E$5:E18)</f>
        <v>1756117</v>
      </c>
      <c r="L18" s="36">
        <f t="shared" si="2"/>
        <v>211833204</v>
      </c>
      <c r="M18" s="30">
        <v>982.4</v>
      </c>
      <c r="N18" s="30">
        <v>968.6</v>
      </c>
      <c r="O18"/>
      <c r="P18"/>
      <c r="Q18"/>
      <c r="R18"/>
      <c r="S18"/>
      <c r="T18"/>
      <c r="U18"/>
      <c r="V18"/>
      <c r="W18"/>
    </row>
    <row r="19" spans="1:23">
      <c r="A19" s="30" t="s">
        <v>65</v>
      </c>
      <c r="B19" s="56">
        <f>+WORKDAY(Fills_Summary[[#This Row],[Trade Date]],2,"01/01/2024")</f>
        <v>45516</v>
      </c>
      <c r="C19" s="56" t="str">
        <f t="shared" si="0"/>
        <v>Evolution AB</v>
      </c>
      <c r="D19" s="56" t="str">
        <f t="shared" si="1"/>
        <v>SE0012673267</v>
      </c>
      <c r="E19" s="36">
        <v>45000</v>
      </c>
      <c r="F19" s="31">
        <v>994.22500000000002</v>
      </c>
      <c r="G19" s="30">
        <v>44740125</v>
      </c>
      <c r="H19" s="31">
        <v>994.66554199999996</v>
      </c>
      <c r="I19" s="31">
        <f>AVERAGE($H$5:H19)</f>
        <v>1015.5420588666667</v>
      </c>
      <c r="J19" s="31">
        <v>1013.912629</v>
      </c>
      <c r="K19" s="36">
        <f>789276+SUM($E$5:E19)</f>
        <v>1801117</v>
      </c>
      <c r="L19" s="36">
        <f t="shared" si="2"/>
        <v>211833204</v>
      </c>
      <c r="M19" s="30">
        <v>1002</v>
      </c>
      <c r="N19" s="30">
        <v>977.6</v>
      </c>
    </row>
    <row r="20" spans="1:23">
      <c r="A20" s="30" t="s">
        <v>66</v>
      </c>
      <c r="B20" s="56">
        <f>+WORKDAY(Fills_Summary[[#This Row],[Trade Date]],2,"01/01/2024")</f>
        <v>45517</v>
      </c>
      <c r="C20" s="56" t="str">
        <f t="shared" si="0"/>
        <v>Evolution AB</v>
      </c>
      <c r="D20" s="56" t="str">
        <f t="shared" si="1"/>
        <v>SE0012673267</v>
      </c>
      <c r="E20" s="36">
        <v>45000</v>
      </c>
      <c r="F20" s="31">
        <v>1012.1405999999999</v>
      </c>
      <c r="G20" s="30">
        <v>45546327</v>
      </c>
      <c r="H20" s="31">
        <v>1012.844747</v>
      </c>
      <c r="I20" s="31">
        <f>AVERAGE($H$5:H20)</f>
        <v>1015.3734768749999</v>
      </c>
      <c r="J20" s="31">
        <v>1013.837178</v>
      </c>
      <c r="K20" s="36">
        <f>789276+SUM($E$5:E20)</f>
        <v>1846117</v>
      </c>
      <c r="L20" s="36">
        <f t="shared" si="2"/>
        <v>211833204</v>
      </c>
      <c r="M20" s="30">
        <v>1020</v>
      </c>
      <c r="N20" s="30">
        <v>1004</v>
      </c>
    </row>
    <row r="21" spans="1:23">
      <c r="A21" s="30" t="s">
        <v>67</v>
      </c>
      <c r="B21" s="56">
        <f>+WORKDAY(Fills_Summary[[#This Row],[Trade Date]],2,"01/01/2024")</f>
        <v>45518</v>
      </c>
      <c r="C21" s="56" t="str">
        <f t="shared" si="0"/>
        <v>Evolution AB</v>
      </c>
      <c r="D21" s="56" t="str">
        <f t="shared" si="1"/>
        <v>SE0012673267</v>
      </c>
      <c r="E21" s="36">
        <v>55000</v>
      </c>
      <c r="F21" s="31">
        <v>1003.6603</v>
      </c>
      <c r="G21" s="30">
        <v>55201316.5</v>
      </c>
      <c r="H21" s="31">
        <v>1003.667047</v>
      </c>
      <c r="I21" s="31">
        <f>AVERAGE($H$5:H21)</f>
        <v>1014.6848633529412</v>
      </c>
      <c r="J21" s="31">
        <v>1013.333755</v>
      </c>
      <c r="K21" s="36">
        <f>789276+SUM($E$5:E21)</f>
        <v>1901117</v>
      </c>
      <c r="L21" s="36">
        <f t="shared" si="2"/>
        <v>211833204</v>
      </c>
      <c r="M21" s="30">
        <v>1016</v>
      </c>
      <c r="N21" s="30">
        <v>994.4</v>
      </c>
    </row>
    <row r="22" spans="1:23">
      <c r="A22" s="30" t="s">
        <v>68</v>
      </c>
      <c r="B22" s="56">
        <f>+WORKDAY(Fills_Summary[[#This Row],[Trade Date]],2,"01/01/2024")</f>
        <v>45519</v>
      </c>
      <c r="C22" s="56" t="str">
        <f t="shared" si="0"/>
        <v>Evolution AB</v>
      </c>
      <c r="D22" s="56" t="str">
        <f t="shared" si="1"/>
        <v>SE0012673267</v>
      </c>
      <c r="E22" s="36">
        <v>40000</v>
      </c>
      <c r="F22" s="31">
        <v>996.71969999999999</v>
      </c>
      <c r="G22" s="30">
        <v>39868788</v>
      </c>
      <c r="H22" s="31">
        <v>999.32249100000001</v>
      </c>
      <c r="I22" s="31">
        <f>AVERAGE($H$5:H22)</f>
        <v>1013.8313982222221</v>
      </c>
      <c r="J22" s="31">
        <v>1012.756798</v>
      </c>
      <c r="K22" s="36">
        <f>789276+SUM($E$5:E22)</f>
        <v>1941117</v>
      </c>
      <c r="L22" s="36">
        <f t="shared" si="2"/>
        <v>211833204</v>
      </c>
      <c r="M22" s="30">
        <v>1011</v>
      </c>
      <c r="N22" s="30">
        <v>988.6</v>
      </c>
    </row>
    <row r="23" spans="1:23">
      <c r="A23" s="30" t="s">
        <v>69</v>
      </c>
      <c r="B23" s="56">
        <f>+WORKDAY(Fills_Summary[[#This Row],[Trade Date]],2,"01/01/2024")</f>
        <v>45520</v>
      </c>
      <c r="C23" s="56" t="str">
        <f t="shared" si="0"/>
        <v>Evolution AB</v>
      </c>
      <c r="D23" s="56" t="str">
        <f t="shared" si="1"/>
        <v>SE0012673267</v>
      </c>
      <c r="E23" s="36">
        <v>55000</v>
      </c>
      <c r="F23" s="31">
        <v>1011.948</v>
      </c>
      <c r="G23" s="30">
        <v>55657140</v>
      </c>
      <c r="H23" s="31">
        <v>1012.233989</v>
      </c>
      <c r="I23" s="31">
        <f>AVERAGE($H$5:H23)</f>
        <v>1013.7473240526315</v>
      </c>
      <c r="J23" s="31">
        <v>1012.719936</v>
      </c>
      <c r="K23" s="36">
        <f>789276+SUM($E$5:E23)</f>
        <v>1996117</v>
      </c>
      <c r="L23" s="36">
        <f t="shared" si="2"/>
        <v>211833204</v>
      </c>
      <c r="M23" s="30">
        <v>1017</v>
      </c>
      <c r="N23" s="30">
        <v>1005</v>
      </c>
    </row>
    <row r="24" spans="1:23">
      <c r="A24" s="30" t="s">
        <v>70</v>
      </c>
      <c r="B24" s="56">
        <f>+WORKDAY(Fills_Summary[[#This Row],[Trade Date]],2,"01/01/2024")</f>
        <v>45523</v>
      </c>
      <c r="C24" s="56" t="str">
        <f t="shared" si="0"/>
        <v>Evolution AB</v>
      </c>
      <c r="D24" s="56" t="str">
        <f t="shared" si="1"/>
        <v>SE0012673267</v>
      </c>
      <c r="E24" s="36">
        <v>22738</v>
      </c>
      <c r="F24" s="31">
        <v>1016.2221</v>
      </c>
      <c r="G24" s="30">
        <v>23106858.1098</v>
      </c>
      <c r="H24" s="31">
        <v>1021.104677</v>
      </c>
      <c r="I24" s="31">
        <f>AVERAGE($H$5:H24)</f>
        <v>1014.1151917</v>
      </c>
      <c r="J24" s="31">
        <v>1012.784699</v>
      </c>
      <c r="K24" s="36">
        <f>789276+SUM($E$5:E24)</f>
        <v>2018855</v>
      </c>
      <c r="L24" s="36">
        <f t="shared" si="2"/>
        <v>211833204</v>
      </c>
      <c r="M24" s="30">
        <v>1020</v>
      </c>
      <c r="N24" s="30">
        <v>1013</v>
      </c>
    </row>
    <row r="25" spans="1:23">
      <c r="A25" s="30" t="s">
        <v>71</v>
      </c>
      <c r="B25" s="56">
        <f>+WORKDAY(Fills_Summary[[#This Row],[Trade Date]],2,"01/01/2024")</f>
        <v>45524</v>
      </c>
      <c r="C25" s="56" t="str">
        <f t="shared" si="0"/>
        <v>Evolution AB</v>
      </c>
      <c r="D25" s="56" t="str">
        <f t="shared" si="1"/>
        <v>SE0012673267</v>
      </c>
      <c r="E25" s="36">
        <v>50000</v>
      </c>
      <c r="F25" s="31">
        <v>1035.4541999999999</v>
      </c>
      <c r="G25" s="30">
        <v>51772710</v>
      </c>
      <c r="H25" s="31">
        <v>1034.8261950000001</v>
      </c>
      <c r="I25" s="31">
        <f>AVERAGE($H$5:H25)</f>
        <v>1015.101429952381</v>
      </c>
      <c r="J25" s="31">
        <v>1013.670519</v>
      </c>
      <c r="K25" s="36">
        <f>789276+SUM($E$5:E25)</f>
        <v>2068855</v>
      </c>
      <c r="L25" s="36">
        <f t="shared" si="2"/>
        <v>211833204</v>
      </c>
      <c r="M25" s="30">
        <v>1040</v>
      </c>
      <c r="N25" s="30">
        <v>1032.5</v>
      </c>
    </row>
    <row r="26" spans="1:23">
      <c r="A26" s="30" t="s">
        <v>72</v>
      </c>
      <c r="B26" s="56">
        <f>+WORKDAY(Fills_Summary[[#This Row],[Trade Date]],2,"01/01/2024")</f>
        <v>45525</v>
      </c>
      <c r="C26" s="56" t="str">
        <f t="shared" si="0"/>
        <v>Evolution AB</v>
      </c>
      <c r="D26" s="56" t="str">
        <f t="shared" si="1"/>
        <v>SE0012673267</v>
      </c>
      <c r="E26" s="36">
        <v>50000</v>
      </c>
      <c r="F26" s="31">
        <v>1038.4839999999999</v>
      </c>
      <c r="G26" s="30">
        <v>51924200</v>
      </c>
      <c r="H26" s="31">
        <v>1038.2884200000001</v>
      </c>
      <c r="I26" s="31">
        <f>AVERAGE($H$5:H26)</f>
        <v>1016.1553840454545</v>
      </c>
      <c r="J26" s="31">
        <v>1014.603653</v>
      </c>
      <c r="K26" s="36">
        <f>789276+SUM($E$5:E26)</f>
        <v>2118855</v>
      </c>
      <c r="L26" s="36">
        <f t="shared" si="2"/>
        <v>211833204</v>
      </c>
      <c r="M26" s="30">
        <v>1040.5</v>
      </c>
      <c r="N26" s="30">
        <v>1034</v>
      </c>
    </row>
    <row r="27" spans="1:23">
      <c r="A27" s="30" t="s">
        <v>73</v>
      </c>
      <c r="B27" s="56">
        <f>+WORKDAY(Fills_Summary[[#This Row],[Trade Date]],2,"01/01/2024")</f>
        <v>45526</v>
      </c>
      <c r="C27" s="56" t="str">
        <f t="shared" si="0"/>
        <v>Evolution AB</v>
      </c>
      <c r="D27" s="56" t="str">
        <f t="shared" si="1"/>
        <v>SE0012673267</v>
      </c>
      <c r="E27" s="36">
        <v>50000</v>
      </c>
      <c r="F27" s="31">
        <v>1045.0018</v>
      </c>
      <c r="G27" s="30">
        <v>52250090</v>
      </c>
      <c r="H27" s="31">
        <v>1044.7966300000001</v>
      </c>
      <c r="I27" s="31">
        <f>AVERAGE($H$5:H27)</f>
        <v>1017.4006556086957</v>
      </c>
      <c r="J27" s="31">
        <v>1015.705372</v>
      </c>
      <c r="K27" s="36">
        <f>789276+SUM($E$5:E27)</f>
        <v>2168855</v>
      </c>
      <c r="L27" s="36">
        <f t="shared" si="2"/>
        <v>211833204</v>
      </c>
      <c r="M27" s="30">
        <v>1050</v>
      </c>
      <c r="N27" s="30">
        <v>1039.5</v>
      </c>
    </row>
    <row r="28" spans="1:23">
      <c r="A28" s="30" t="s">
        <v>74</v>
      </c>
      <c r="B28" s="56">
        <f>+WORKDAY(Fills_Summary[[#This Row],[Trade Date]],2,"01/01/2024")</f>
        <v>45527</v>
      </c>
      <c r="C28" s="56" t="str">
        <f t="shared" si="0"/>
        <v>Evolution AB</v>
      </c>
      <c r="D28" s="56" t="str">
        <f t="shared" si="1"/>
        <v>SE0012673267</v>
      </c>
      <c r="E28" s="36">
        <v>78546</v>
      </c>
      <c r="F28" s="31">
        <v>1049.8154999999999</v>
      </c>
      <c r="G28" s="30">
        <v>82458808.262999997</v>
      </c>
      <c r="H28" s="31">
        <v>1049.7274950000001</v>
      </c>
      <c r="I28" s="31">
        <f>AVERAGE($H$5:H28)</f>
        <v>1018.74760725</v>
      </c>
      <c r="J28" s="31">
        <v>1017.542812</v>
      </c>
      <c r="K28" s="36">
        <f>789276+SUM($E$5:E28)</f>
        <v>2247401</v>
      </c>
      <c r="L28" s="36">
        <f t="shared" si="2"/>
        <v>211833204</v>
      </c>
      <c r="M28" s="30">
        <v>1053</v>
      </c>
      <c r="N28" s="30">
        <v>1045</v>
      </c>
    </row>
    <row r="29" spans="1:23">
      <c r="A29" s="30" t="s">
        <v>75</v>
      </c>
      <c r="B29" s="56">
        <f>+WORKDAY(Fills_Summary[[#This Row],[Trade Date]],2,"01/01/2024")</f>
        <v>45530</v>
      </c>
      <c r="C29" s="56" t="str">
        <f t="shared" si="0"/>
        <v>Evolution AB</v>
      </c>
      <c r="D29" s="56" t="str">
        <f t="shared" si="1"/>
        <v>SE0012673267</v>
      </c>
      <c r="E29" s="36">
        <v>100000</v>
      </c>
      <c r="F29" s="31">
        <v>1059.6405999999999</v>
      </c>
      <c r="G29" s="30">
        <v>105964060</v>
      </c>
      <c r="H29" s="31">
        <v>1059.457189</v>
      </c>
      <c r="I29" s="31">
        <f>AVERAGE($H$5:H29)</f>
        <v>1020.3759905200001</v>
      </c>
      <c r="J29" s="31">
        <v>1020.244638</v>
      </c>
      <c r="K29" s="36">
        <f>789276+SUM($E$5:E29)</f>
        <v>2347401</v>
      </c>
      <c r="L29" s="36">
        <f t="shared" si="2"/>
        <v>211833204</v>
      </c>
      <c r="M29" s="30">
        <v>1063.5</v>
      </c>
      <c r="N29" s="30">
        <v>1049</v>
      </c>
    </row>
    <row r="30" spans="1:23">
      <c r="A30" s="30" t="s">
        <v>76</v>
      </c>
      <c r="B30" s="56">
        <f>+WORKDAY(Fills_Summary[[#This Row],[Trade Date]],2,"01/01/2024")</f>
        <v>45531</v>
      </c>
      <c r="C30" s="56" t="str">
        <f t="shared" si="0"/>
        <v>Evolution AB</v>
      </c>
      <c r="D30" s="56" t="str">
        <f t="shared" si="1"/>
        <v>SE0012673267</v>
      </c>
      <c r="E30" s="36">
        <v>100000</v>
      </c>
      <c r="F30" s="31">
        <v>1063.3989999999999</v>
      </c>
      <c r="G30" s="30">
        <v>106339900</v>
      </c>
      <c r="H30" s="31">
        <v>1063.526652</v>
      </c>
      <c r="I30" s="31">
        <f>AVERAGE($H$5:H30)</f>
        <v>1022.0356313461539</v>
      </c>
      <c r="J30" s="31">
        <v>1022.8472389999999</v>
      </c>
      <c r="K30" s="36">
        <f>789276+SUM($E$5:E30)</f>
        <v>2447401</v>
      </c>
      <c r="L30" s="36">
        <f t="shared" si="2"/>
        <v>211833204</v>
      </c>
      <c r="M30" s="30">
        <v>1069</v>
      </c>
      <c r="N30" s="30">
        <v>1055.5</v>
      </c>
    </row>
    <row r="31" spans="1:23">
      <c r="A31" s="30" t="s">
        <v>77</v>
      </c>
      <c r="B31" s="56">
        <f>+WORKDAY(Fills_Summary[[#This Row],[Trade Date]],2,"01/01/2024")</f>
        <v>45532</v>
      </c>
      <c r="C31" s="56" t="str">
        <f t="shared" si="0"/>
        <v>Evolution AB</v>
      </c>
      <c r="D31" s="56" t="str">
        <f t="shared" si="1"/>
        <v>SE0012673267</v>
      </c>
      <c r="E31" s="36">
        <v>103000</v>
      </c>
      <c r="F31" s="31">
        <v>1068.0020999999999</v>
      </c>
      <c r="G31" s="30">
        <v>110004216.3</v>
      </c>
      <c r="H31" s="31">
        <v>1067.9883</v>
      </c>
      <c r="I31" s="31">
        <f>AVERAGE($H$5:H31)</f>
        <v>1023.7375820370371</v>
      </c>
      <c r="J31" s="31">
        <v>1025.4881359999999</v>
      </c>
      <c r="K31" s="36">
        <f>789276+SUM($E$5:E31)</f>
        <v>2550401</v>
      </c>
      <c r="L31" s="36">
        <f t="shared" si="2"/>
        <v>211833204</v>
      </c>
      <c r="M31" s="30">
        <v>1073</v>
      </c>
      <c r="N31" s="30">
        <v>1062.5</v>
      </c>
    </row>
    <row r="32" spans="1:23">
      <c r="A32" s="30" t="s">
        <v>78</v>
      </c>
      <c r="B32" s="56">
        <f>+WORKDAY(Fills_Summary[[#This Row],[Trade Date]],2,"01/01/2024")</f>
        <v>45533</v>
      </c>
      <c r="C32" s="56" t="str">
        <f t="shared" si="0"/>
        <v>Evolution AB</v>
      </c>
      <c r="D32" s="56" t="str">
        <f t="shared" si="1"/>
        <v>SE0012673267</v>
      </c>
      <c r="E32" s="36">
        <v>100000</v>
      </c>
      <c r="F32" s="31">
        <v>1066.4635000000001</v>
      </c>
      <c r="G32" s="30">
        <v>106646350</v>
      </c>
      <c r="H32" s="31">
        <v>1065.9955520000001</v>
      </c>
      <c r="I32" s="31">
        <f>AVERAGE($H$5:H32)</f>
        <v>1025.2467952500001</v>
      </c>
      <c r="J32" s="31">
        <v>1027.689779</v>
      </c>
      <c r="K32" s="36">
        <f>789276+SUM($E$5:E32)</f>
        <v>2650401</v>
      </c>
      <c r="L32" s="36">
        <f t="shared" si="2"/>
        <v>211833204</v>
      </c>
      <c r="M32" s="30">
        <v>1072.5</v>
      </c>
      <c r="N32" s="30">
        <v>1059.5</v>
      </c>
    </row>
    <row r="33" spans="1:23">
      <c r="A33" s="30" t="s">
        <v>79</v>
      </c>
      <c r="B33" s="56">
        <f>+WORKDAY(Fills_Summary[[#This Row],[Trade Date]],2,"01/01/2024")</f>
        <v>45534</v>
      </c>
      <c r="C33" s="56" t="str">
        <f t="shared" si="0"/>
        <v>Evolution AB</v>
      </c>
      <c r="D33" s="56" t="str">
        <f t="shared" si="1"/>
        <v>SE0012673267</v>
      </c>
      <c r="E33" s="36">
        <v>105000</v>
      </c>
      <c r="F33" s="31">
        <v>1065.3831</v>
      </c>
      <c r="G33" s="30">
        <v>111865225.5</v>
      </c>
      <c r="H33" s="31">
        <v>1065.0497359999999</v>
      </c>
      <c r="I33" s="31">
        <f>AVERAGE($H$5:H33)</f>
        <v>1026.6193104482759</v>
      </c>
      <c r="J33" s="31">
        <v>1029.702775</v>
      </c>
      <c r="K33" s="36">
        <f>789276+SUM($E$5:E33)</f>
        <v>2755401</v>
      </c>
      <c r="L33" s="36">
        <f t="shared" si="2"/>
        <v>211833204</v>
      </c>
      <c r="M33" s="30">
        <v>1073.5</v>
      </c>
      <c r="N33" s="30">
        <v>1055</v>
      </c>
    </row>
    <row r="34" spans="1:23">
      <c r="A34" s="30" t="s">
        <v>80</v>
      </c>
      <c r="B34" s="56">
        <f>+WORKDAY(Fills_Summary[[#This Row],[Trade Date]],2,"01/01/2024")</f>
        <v>45537</v>
      </c>
      <c r="C34" s="56" t="str">
        <f t="shared" si="0"/>
        <v>Evolution AB</v>
      </c>
      <c r="D34" s="56" t="str">
        <f t="shared" si="1"/>
        <v>SE0012673267</v>
      </c>
      <c r="E34" s="36">
        <v>105000</v>
      </c>
      <c r="F34" s="31">
        <v>1064.306</v>
      </c>
      <c r="G34" s="30">
        <v>111752130</v>
      </c>
      <c r="H34" s="31">
        <v>1064.2979889999999</v>
      </c>
      <c r="I34" s="31">
        <f>AVERAGE($H$5:H34)</f>
        <v>1027.8752664000001</v>
      </c>
      <c r="J34" s="31">
        <v>1031.457058</v>
      </c>
      <c r="K34" s="36">
        <f>789276+SUM($E$5:E34)</f>
        <v>2860401</v>
      </c>
      <c r="L34" s="36">
        <f t="shared" si="2"/>
        <v>211833204</v>
      </c>
      <c r="M34" s="30">
        <v>1069</v>
      </c>
      <c r="N34" s="30">
        <v>1055.5</v>
      </c>
    </row>
    <row r="35" spans="1:23">
      <c r="A35" s="30" t="s">
        <v>81</v>
      </c>
      <c r="B35" s="56">
        <f>+WORKDAY(Fills_Summary[[#This Row],[Trade Date]],2,"01/01/2024")</f>
        <v>45538</v>
      </c>
      <c r="C35" s="56" t="str">
        <f t="shared" si="0"/>
        <v>Evolution AB</v>
      </c>
      <c r="D35" s="56" t="str">
        <f t="shared" si="1"/>
        <v>SE0012673267</v>
      </c>
      <c r="E35" s="36">
        <v>106621</v>
      </c>
      <c r="F35" s="31">
        <v>1066.6206</v>
      </c>
      <c r="G35" s="30">
        <v>113724154.99259999</v>
      </c>
      <c r="H35" s="31">
        <v>1066.357724</v>
      </c>
      <c r="I35" s="31">
        <f>AVERAGE($H$5:H35)</f>
        <v>1029.1166360000002</v>
      </c>
      <c r="J35" s="31">
        <v>1033.1786440000001</v>
      </c>
      <c r="K35" s="36">
        <f>789276+SUM($E$5:E35)</f>
        <v>2967022</v>
      </c>
      <c r="L35" s="36">
        <f t="shared" si="2"/>
        <v>211833204</v>
      </c>
      <c r="M35" s="30">
        <v>1069.5</v>
      </c>
      <c r="N35" s="30">
        <v>1062</v>
      </c>
    </row>
    <row r="36" spans="1:23">
      <c r="A36" s="30" t="s">
        <v>82</v>
      </c>
      <c r="B36" s="56">
        <f>+WORKDAY(Fills_Summary[[#This Row],[Trade Date]],2,"01/01/2024")</f>
        <v>45539</v>
      </c>
      <c r="C36" s="56" t="str">
        <f t="shared" si="0"/>
        <v>Evolution AB</v>
      </c>
      <c r="D36" s="56" t="str">
        <f t="shared" si="1"/>
        <v>SE0012673267</v>
      </c>
      <c r="E36" s="36">
        <v>0</v>
      </c>
      <c r="F36" s="31"/>
      <c r="G36" s="30"/>
      <c r="H36" s="31">
        <v>1053.9128949999999</v>
      </c>
      <c r="I36" s="31">
        <f>AVERAGE($H$5:H36)</f>
        <v>1029.89151909375</v>
      </c>
      <c r="J36" s="31">
        <v>1033.1786440000001</v>
      </c>
      <c r="K36" s="36">
        <f>789276+SUM($E$5:E36)</f>
        <v>2967022</v>
      </c>
      <c r="L36" s="36">
        <f t="shared" si="2"/>
        <v>211833204</v>
      </c>
      <c r="M36" s="30"/>
      <c r="N36" s="30"/>
    </row>
    <row r="37" spans="1:23">
      <c r="A37" s="30" t="s">
        <v>84</v>
      </c>
      <c r="B37" s="56">
        <f>+WORKDAY(Fills_Summary[[#This Row],[Trade Date]],2,"01/01/2024")</f>
        <v>45540</v>
      </c>
      <c r="C37" s="56" t="str">
        <f t="shared" si="0"/>
        <v>Evolution AB</v>
      </c>
      <c r="D37" s="56" t="str">
        <f t="shared" si="1"/>
        <v>SE0012673267</v>
      </c>
      <c r="E37" s="36">
        <v>0</v>
      </c>
      <c r="F37" s="31"/>
      <c r="G37" s="30"/>
      <c r="H37" s="31">
        <v>1049.9483729999999</v>
      </c>
      <c r="I37" s="31">
        <f>AVERAGE($H$5:H37)</f>
        <v>1030.4993025454546</v>
      </c>
      <c r="J37" s="31">
        <v>1033.1786440000001</v>
      </c>
      <c r="K37" s="36">
        <f>789276+SUM($E$5:E37)</f>
        <v>2967022</v>
      </c>
      <c r="L37" s="36">
        <f t="shared" si="2"/>
        <v>211833204</v>
      </c>
      <c r="M37" s="30"/>
      <c r="N37" s="30"/>
    </row>
    <row r="38" spans="1:23">
      <c r="A38" s="30" t="s">
        <v>85</v>
      </c>
      <c r="B38" s="56">
        <f>+WORKDAY(Fills_Summary[[#This Row],[Trade Date]],2,"01/01/2024")</f>
        <v>45541</v>
      </c>
      <c r="C38" s="56" t="str">
        <f t="shared" si="0"/>
        <v>Evolution AB</v>
      </c>
      <c r="D38" s="56" t="str">
        <f t="shared" si="1"/>
        <v>SE0012673267</v>
      </c>
      <c r="E38" s="36">
        <v>45000</v>
      </c>
      <c r="F38" s="31">
        <v>1015.4487</v>
      </c>
      <c r="G38" s="30">
        <v>45695191.5</v>
      </c>
      <c r="H38" s="31">
        <v>1014.662364</v>
      </c>
      <c r="I38" s="31">
        <f>AVERAGE($H$5:H38)</f>
        <v>1030.0335102352942</v>
      </c>
      <c r="J38" s="31">
        <v>1032.819698</v>
      </c>
      <c r="K38" s="36">
        <f>789276+SUM($E$5:E38)</f>
        <v>3012022</v>
      </c>
      <c r="L38" s="36">
        <f t="shared" si="2"/>
        <v>211833204</v>
      </c>
      <c r="M38" s="30">
        <v>1025</v>
      </c>
      <c r="N38" s="30">
        <v>1009.5</v>
      </c>
    </row>
    <row r="39" spans="1:23">
      <c r="A39" s="30" t="s">
        <v>86</v>
      </c>
      <c r="B39" s="56">
        <f>+WORKDAY(Fills_Summary[[#This Row],[Trade Date]],2,"01/01/2024")</f>
        <v>45544</v>
      </c>
      <c r="C39" s="56" t="str">
        <f t="shared" si="0"/>
        <v>Evolution AB</v>
      </c>
      <c r="D39" s="56" t="str">
        <f t="shared" si="1"/>
        <v>SE0012673267</v>
      </c>
      <c r="E39" s="36">
        <v>39600</v>
      </c>
      <c r="F39" s="31">
        <v>1013.9868</v>
      </c>
      <c r="G39" s="30">
        <v>40153877.280000001</v>
      </c>
      <c r="H39" s="31">
        <v>1013.4701250000001</v>
      </c>
      <c r="I39" s="31">
        <f>AVERAGE($H$5:H39)</f>
        <v>1029.5602706571431</v>
      </c>
      <c r="J39" s="31">
        <v>1032.490047</v>
      </c>
      <c r="K39" s="36">
        <f>789276+SUM($E$5:E39)</f>
        <v>3051622</v>
      </c>
      <c r="L39" s="36">
        <f t="shared" si="2"/>
        <v>211833204</v>
      </c>
      <c r="M39" s="30">
        <v>1021.5</v>
      </c>
      <c r="N39" s="30">
        <v>1008</v>
      </c>
    </row>
    <row r="40" spans="1:23">
      <c r="A40" s="30" t="s">
        <v>87</v>
      </c>
      <c r="B40" s="56">
        <f>+WORKDAY(Fills_Summary[[#This Row],[Trade Date]],2,"01/01/2024")</f>
        <v>45545</v>
      </c>
      <c r="C40" s="56" t="str">
        <f t="shared" si="0"/>
        <v>Evolution AB</v>
      </c>
      <c r="D40" s="56" t="str">
        <f t="shared" si="1"/>
        <v>SE0012673267</v>
      </c>
      <c r="E40" s="36">
        <v>35000</v>
      </c>
      <c r="F40" s="31">
        <v>1004.3907</v>
      </c>
      <c r="G40" s="30">
        <v>35153674.5</v>
      </c>
      <c r="H40" s="31">
        <v>1005.997444</v>
      </c>
      <c r="I40" s="31">
        <f>AVERAGE($H$5:H40)</f>
        <v>1028.9057476944445</v>
      </c>
      <c r="J40" s="31">
        <v>1032.061954</v>
      </c>
      <c r="K40" s="36">
        <f>789276+SUM($E$5:E40)</f>
        <v>3086622</v>
      </c>
      <c r="L40" s="36">
        <f t="shared" si="2"/>
        <v>211833204</v>
      </c>
      <c r="M40" s="30">
        <v>1010</v>
      </c>
      <c r="N40" s="30">
        <v>996.6</v>
      </c>
    </row>
    <row r="41" spans="1:23">
      <c r="A41" s="30" t="s">
        <v>88</v>
      </c>
      <c r="B41" s="56">
        <f>+WORKDAY(Fills_Summary[[#This Row],[Trade Date]],2,"01/01/2024")</f>
        <v>45546</v>
      </c>
      <c r="C41" s="56" t="str">
        <f t="shared" si="0"/>
        <v>Evolution AB</v>
      </c>
      <c r="D41" s="56" t="str">
        <f t="shared" si="1"/>
        <v>SE0012673267</v>
      </c>
      <c r="E41" s="36">
        <v>0</v>
      </c>
      <c r="F41" s="31"/>
      <c r="G41" s="30"/>
      <c r="H41" s="31">
        <v>1008.538092</v>
      </c>
      <c r="I41" s="31">
        <f>AVERAGE($H$5:H41)</f>
        <v>1028.3552705135137</v>
      </c>
      <c r="J41" s="31">
        <v>1032.061954</v>
      </c>
      <c r="K41" s="36">
        <f>789276+SUM($E$5:E41)</f>
        <v>3086622</v>
      </c>
      <c r="L41" s="36">
        <f t="shared" si="2"/>
        <v>211833204</v>
      </c>
      <c r="M41" s="30"/>
      <c r="N41" s="30"/>
    </row>
    <row r="42" spans="1:23">
      <c r="A42" s="30" t="s">
        <v>91</v>
      </c>
      <c r="B42" s="56">
        <f>+WORKDAY(Fills_Summary[[#This Row],[Trade Date]],2,"01/01/2024")</f>
        <v>45547</v>
      </c>
      <c r="C42" s="56" t="str">
        <f t="shared" si="0"/>
        <v>Evolution AB</v>
      </c>
      <c r="D42" s="56" t="str">
        <f t="shared" si="1"/>
        <v>SE0012673267</v>
      </c>
      <c r="E42" s="36">
        <v>23400</v>
      </c>
      <c r="F42" s="31">
        <v>998.37660000000005</v>
      </c>
      <c r="G42" s="30">
        <v>23362012.440000001</v>
      </c>
      <c r="H42" s="31">
        <v>1001.1692</v>
      </c>
      <c r="I42" s="31">
        <f>AVERAGE($H$5:H42)</f>
        <v>1027.6398476052632</v>
      </c>
      <c r="J42" s="31">
        <v>1031.7223059999999</v>
      </c>
      <c r="K42" s="36">
        <f>789276+SUM($E$5:E42)</f>
        <v>3110022</v>
      </c>
      <c r="L42" s="36">
        <f t="shared" si="2"/>
        <v>211833204</v>
      </c>
      <c r="M42" s="30">
        <v>1003</v>
      </c>
      <c r="N42" s="30">
        <v>992.8</v>
      </c>
    </row>
    <row r="43" spans="1:23">
      <c r="A43" s="30" t="s">
        <v>788</v>
      </c>
      <c r="B43" s="56">
        <f>+WORKDAY(Fills_Summary[[#This Row],[Trade Date]],2,"01/01/2024")</f>
        <v>45548</v>
      </c>
      <c r="C43" s="56" t="str">
        <f t="shared" si="0"/>
        <v>Evolution AB</v>
      </c>
      <c r="D43" s="56" t="str">
        <f t="shared" si="1"/>
        <v>SE0012673267</v>
      </c>
      <c r="E43" s="36">
        <v>14000</v>
      </c>
      <c r="F43" s="31">
        <v>1007.2628</v>
      </c>
      <c r="G43" s="30">
        <v>14101679.199999999</v>
      </c>
      <c r="H43" s="31">
        <v>1010.8826</v>
      </c>
      <c r="I43" s="31">
        <f>AVERAGE($H$5:H43)</f>
        <v>1027.2101745897437</v>
      </c>
      <c r="J43" s="31">
        <v>1031.575638</v>
      </c>
      <c r="K43" s="36">
        <f>789276+SUM($E$5:E43)</f>
        <v>3124022</v>
      </c>
      <c r="L43" s="36">
        <f t="shared" si="2"/>
        <v>211833204</v>
      </c>
      <c r="M43" s="30">
        <v>1009.5</v>
      </c>
      <c r="N43" s="30">
        <v>1001</v>
      </c>
    </row>
    <row r="44" spans="1:23">
      <c r="A44" s="30" t="s">
        <v>1104</v>
      </c>
      <c r="B44" s="56">
        <f>+WORKDAY(Fills_Summary[[#This Row],[Trade Date]],2,"01/01/2024")</f>
        <v>45551</v>
      </c>
      <c r="C44" s="56" t="str">
        <f t="shared" si="0"/>
        <v>Evolution AB</v>
      </c>
      <c r="D44" s="56" t="str">
        <f t="shared" si="1"/>
        <v>SE0012673267</v>
      </c>
      <c r="E44" s="36">
        <v>28000</v>
      </c>
      <c r="F44" s="31">
        <v>1007.8152</v>
      </c>
      <c r="G44" s="30">
        <v>28218825.600000001</v>
      </c>
      <c r="H44" s="31">
        <v>1013.1689</v>
      </c>
      <c r="I44" s="31">
        <f>AVERAGE($H$5:H44)</f>
        <v>1026.8591427249999</v>
      </c>
      <c r="J44" s="31">
        <v>1031.2940619999999</v>
      </c>
      <c r="K44" s="36">
        <f>789276+SUM($E$5:E44)</f>
        <v>3152022</v>
      </c>
      <c r="L44" s="36">
        <f t="shared" si="2"/>
        <v>211833204</v>
      </c>
      <c r="M44" s="30">
        <v>1009.5</v>
      </c>
      <c r="N44" s="30">
        <v>1006</v>
      </c>
    </row>
    <row r="45" spans="1:23">
      <c r="A45" s="30" t="s">
        <v>1612</v>
      </c>
      <c r="B45" s="56">
        <f>+WORKDAY(Fills_Summary[[#This Row],[Trade Date]],2,"01/01/2024")</f>
        <v>45552</v>
      </c>
      <c r="C45" s="56" t="str">
        <f t="shared" si="0"/>
        <v>Evolution AB</v>
      </c>
      <c r="D45" s="56" t="str">
        <f t="shared" si="1"/>
        <v>SE0012673267</v>
      </c>
      <c r="E45" s="36">
        <v>1822</v>
      </c>
      <c r="F45" s="31">
        <v>1009.2522</v>
      </c>
      <c r="G45" s="30">
        <v>1838857.5083999999</v>
      </c>
      <c r="H45" s="31">
        <v>1012.1662</v>
      </c>
      <c r="I45" s="31">
        <f>AVERAGE($H$5:H45)</f>
        <v>1026.5007782682926</v>
      </c>
      <c r="J45" s="31">
        <v>1031.2770780000001</v>
      </c>
      <c r="K45" s="36">
        <f>789276+SUM($E$5:E45)</f>
        <v>3153844</v>
      </c>
      <c r="L45" s="36">
        <f t="shared" si="2"/>
        <v>211833204</v>
      </c>
      <c r="M45" s="30">
        <v>1009.5</v>
      </c>
      <c r="N45" s="30">
        <v>1008.5</v>
      </c>
    </row>
    <row r="46" spans="1:23">
      <c r="A46" s="37" t="s">
        <v>32</v>
      </c>
      <c r="B46" s="37"/>
      <c r="C46" s="37"/>
      <c r="D46" s="37"/>
      <c r="E46" s="38">
        <f>+SUBTOTAL(9,Fills_Summary[Daily Number of Shares Purchased])</f>
        <v>2364568</v>
      </c>
      <c r="F46" s="40"/>
      <c r="G46" s="39">
        <f>+SUBTOTAL(9,Fills_Summary[Daily Purchase Amount])</f>
        <v>2438524764.9329</v>
      </c>
      <c r="H46" s="40">
        <f>SUBTOTAL(101,Fills_Summary[VWAP])</f>
        <v>1026.5007782682926</v>
      </c>
      <c r="I46" s="40"/>
      <c r="J46" s="37"/>
      <c r="K46" s="37"/>
      <c r="L46" s="37"/>
      <c r="M46" s="37"/>
      <c r="N46" s="37"/>
    </row>
    <row r="47" spans="1:23">
      <c r="W47" s="55"/>
    </row>
    <row r="48" spans="1:23">
      <c r="E48" s="41"/>
      <c r="G48" s="64"/>
      <c r="H48" s="33"/>
      <c r="I48" s="33"/>
      <c r="J48" s="33"/>
    </row>
    <row r="49" spans="5:10">
      <c r="E49" s="41"/>
      <c r="G49" s="64"/>
      <c r="H49" s="33"/>
      <c r="I49" s="33"/>
    </row>
    <row r="50" spans="5:10">
      <c r="G50" s="64"/>
      <c r="H50" s="33"/>
      <c r="I50" s="33"/>
    </row>
    <row r="51" spans="5:10">
      <c r="E51" s="41"/>
      <c r="G51" s="54"/>
    </row>
    <row r="53" spans="5:10" ht="16">
      <c r="J53" s="53"/>
    </row>
    <row r="54" spans="5:10" ht="16">
      <c r="J54" s="53"/>
    </row>
    <row r="55" spans="5:10">
      <c r="J55" s="54"/>
    </row>
    <row r="72" spans="1:23" s="42" customForma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</row>
    <row r="73" spans="1:23" s="42" customForma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</row>
    <row r="74" spans="1:23" s="42" customForma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</row>
    <row r="75" spans="1:23" s="42" customForma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</row>
    <row r="76" spans="1:23" s="42" customForma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 codeName="Sheet5">
    <tabColor theme="9" tint="0.79998168889431442"/>
  </sheetPr>
  <dimension ref="A1:AC1026"/>
  <sheetViews>
    <sheetView showGridLines="0" zoomScaleNormal="100" workbookViewId="0">
      <selection activeCell="M13" sqref="M13"/>
    </sheetView>
  </sheetViews>
  <sheetFormatPr defaultColWidth="9.33203125" defaultRowHeight="10.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2" width="13.109375" style="24" customWidth="1"/>
    <col min="13" max="13" width="13" style="24" customWidth="1"/>
    <col min="14" max="14" width="12" style="24" bestFit="1" customWidth="1"/>
    <col min="15" max="15" width="23" style="24" customWidth="1"/>
    <col min="16" max="16" width="18.4414062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09375" style="8" customWidth="1"/>
    <col min="33" max="33" width="12.7773437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09375" style="8" customWidth="1"/>
    <col min="40" max="40" width="23.109375" style="8" customWidth="1"/>
    <col min="41" max="41" width="22.10937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22.9" customHeight="1" thickBot="1">
      <c r="A1" s="19" t="s">
        <v>18</v>
      </c>
      <c r="B1" s="19" t="str" cm="1">
        <f t="array" ref="B1">+_xlfn.CHOOSEROWS(Fills_Weekly[Trade Date],1)</f>
        <v>13-Sep-2024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3" t="s">
        <v>43</v>
      </c>
      <c r="O1" s="44" t="s">
        <v>44</v>
      </c>
      <c r="P1" s="44" t="s">
        <v>45</v>
      </c>
      <c r="Q1" s="44" t="s">
        <v>46</v>
      </c>
      <c r="R1" s="8"/>
      <c r="S1" s="8"/>
      <c r="T1" s="8"/>
      <c r="U1" s="8"/>
      <c r="V1" s="8"/>
    </row>
    <row r="2" spans="1:29" ht="13.5" thickBot="1">
      <c r="A2" s="19" t="str" cm="1">
        <f t="array" ref="A2">+"ISIN: "&amp;_xlfn.CHOOSEROWS(Fills_Weekly[ISIN],1)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5">
        <f ca="1">IFERROR(DATEVALUE(OFFSET(Fills_Summary[[#Totals],[Trade Date]],-5,0)),"")</f>
        <v>45544</v>
      </c>
      <c r="O2" s="60">
        <f ca="1">OFFSET(Fills_Summary[[#Totals],[Daily Number of Shares Purchased]],-5,0)</f>
        <v>0</v>
      </c>
      <c r="P2" s="61">
        <f ca="1">OFFSET(Fills_Summary[[#Totals],[Daily Average Price Paid]],-5,0)</f>
        <v>0</v>
      </c>
      <c r="Q2" s="62">
        <f ca="1">OFFSET(Fills_Summary[[#Totals],[Daily Purchase Amount]],-5,0)</f>
        <v>0</v>
      </c>
      <c r="R2" s="63" t="b">
        <f ca="1">SUM(O2:O6)=SUM(I1026:I1048576)</f>
        <v>0</v>
      </c>
      <c r="S2" s="8"/>
      <c r="T2" s="8"/>
      <c r="U2" s="8"/>
      <c r="V2" s="8"/>
    </row>
    <row r="3" spans="1:29" ht="16" thickBot="1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5">
        <f ca="1">IFERROR(DATEVALUE(OFFSET(Fills_Summary[[#Totals],[Trade Date]],-4,0)),"")</f>
        <v>45545</v>
      </c>
      <c r="O3" s="60">
        <f ca="1">OFFSET(Fills_Summary[[#Totals],[Daily Number of Shares Purchased]],-4,0)</f>
        <v>23400</v>
      </c>
      <c r="P3" s="61">
        <f ca="1">OFFSET(Fills_Summary[[#Totals],[Daily Average Price Paid]],-4,0)</f>
        <v>998.37660000000005</v>
      </c>
      <c r="Q3" s="62">
        <f ca="1">OFFSET(Fills_Summary[[#Totals],[Daily Purchase Amount]],-4,0)</f>
        <v>23362012.440000001</v>
      </c>
      <c r="R3" s="16"/>
      <c r="S3" s="16"/>
      <c r="T3" s="16"/>
      <c r="U3" s="16"/>
      <c r="V3" s="16"/>
      <c r="W3" s="16"/>
      <c r="X3" s="16"/>
    </row>
    <row r="4" spans="1:29" ht="16" thickBot="1">
      <c r="B4" s="15" t="s">
        <v>36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5">
        <f ca="1">IFERROR(DATEVALUE(OFFSET(Fills_Summary[[#Totals],[Trade Date]],-3,0)),"")</f>
        <v>45546</v>
      </c>
      <c r="O4" s="60">
        <f ca="1">OFFSET(Fills_Summary[[#Totals],[Daily Number of Shares Purchased]],-3,0)</f>
        <v>14000</v>
      </c>
      <c r="P4" s="61">
        <f ca="1">OFFSET(Fills_Summary[[#Totals],[Daily Average Price Paid]],-3,0)</f>
        <v>1007.2628</v>
      </c>
      <c r="Q4" s="62">
        <f ca="1">OFFSET(Fills_Summary[[#Totals],[Daily Purchase Amount]],-3,0)</f>
        <v>14101679.199999999</v>
      </c>
      <c r="R4" s="8"/>
      <c r="S4" s="16"/>
      <c r="T4" s="16"/>
      <c r="U4" s="16"/>
      <c r="V4" s="16"/>
      <c r="AC4" s="13"/>
    </row>
    <row r="5" spans="1:29" ht="18.649999999999999" customHeight="1" thickBot="1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5">
        <f ca="1">IFERROR(DATEVALUE(OFFSET(Fills_Summary[[#Totals],[Trade Date]],-2,0)),"")</f>
        <v>45547</v>
      </c>
      <c r="O5" s="57">
        <f ca="1">OFFSET(Fills_Summary[[#Totals],[Daily Number of Shares Purchased]],-2,0)</f>
        <v>28000</v>
      </c>
      <c r="P5" s="58">
        <f ca="1">OFFSET(Fills_Summary[[#Totals],[Daily Average Price Paid]],-2,0)</f>
        <v>1007.8152</v>
      </c>
      <c r="Q5" s="59">
        <f ca="1">OFFSET(Fills_Summary[[#Totals],[Daily Purchase Amount]],-2,0)</f>
        <v>28218825.600000001</v>
      </c>
      <c r="R5" s="26"/>
      <c r="S5" s="16"/>
      <c r="T5" s="16"/>
      <c r="U5" s="16"/>
      <c r="V5" s="16"/>
    </row>
    <row r="6" spans="1:29" ht="27.65" customHeight="1" thickBot="1">
      <c r="B6" s="14" t="s">
        <v>8</v>
      </c>
      <c r="C6" s="14" t="s">
        <v>26</v>
      </c>
      <c r="D6" s="14" t="s">
        <v>25</v>
      </c>
      <c r="E6" s="14" t="s">
        <v>10</v>
      </c>
      <c r="F6" s="14" t="s">
        <v>16</v>
      </c>
      <c r="G6" s="14" t="s">
        <v>24</v>
      </c>
      <c r="H6" s="14" t="s">
        <v>17</v>
      </c>
      <c r="I6" s="14" t="s">
        <v>29</v>
      </c>
      <c r="J6" s="14" t="s">
        <v>27</v>
      </c>
      <c r="K6" s="14" t="s">
        <v>28</v>
      </c>
      <c r="L6" s="16"/>
      <c r="M6" s="8"/>
      <c r="N6" s="45">
        <f ca="1">DATEVALUE(OFFSET(Fills_Summary[[#Totals],[Trade Date]],-1,0))</f>
        <v>45548</v>
      </c>
      <c r="O6" s="48">
        <f ca="1">OFFSET(Fills_Summary[[#Totals],[Daily Number of Shares Purchased]],-1,0)</f>
        <v>1822</v>
      </c>
      <c r="P6" s="47">
        <f ca="1">OFFSET(Fills_Summary[[#Totals],[Daily Average Price Paid]],-1,0)</f>
        <v>1009.2522</v>
      </c>
      <c r="Q6" s="46">
        <f ca="1">OFFSET(Fills_Summary[[#Totals],[Daily Purchase Amount]],-1,0)</f>
        <v>1838857.5083999999</v>
      </c>
      <c r="R6" s="8"/>
      <c r="S6" s="8"/>
      <c r="T6" s="8"/>
      <c r="U6" s="8"/>
      <c r="V6" s="8"/>
    </row>
    <row r="7" spans="1:29">
      <c r="B7" s="30" t="s">
        <v>1613</v>
      </c>
      <c r="C7" s="30" t="s">
        <v>1669</v>
      </c>
      <c r="D7" s="30" t="s">
        <v>30</v>
      </c>
      <c r="E7" s="30" t="s">
        <v>41</v>
      </c>
      <c r="F7" s="30" t="s">
        <v>40</v>
      </c>
      <c r="G7" s="30" t="s">
        <v>39</v>
      </c>
      <c r="H7" s="31">
        <v>1009.5</v>
      </c>
      <c r="I7" s="36">
        <v>4</v>
      </c>
      <c r="J7" s="30" t="s">
        <v>42</v>
      </c>
      <c r="K7" s="30" t="s">
        <v>1670</v>
      </c>
      <c r="L7" s="8"/>
      <c r="M7" s="32"/>
      <c r="R7" s="8"/>
      <c r="S7" s="8"/>
      <c r="T7" s="8"/>
      <c r="U7" s="8"/>
      <c r="V7" s="8"/>
    </row>
    <row r="8" spans="1:29">
      <c r="B8" s="30" t="s">
        <v>1613</v>
      </c>
      <c r="C8" s="30" t="s">
        <v>1667</v>
      </c>
      <c r="D8" s="30" t="s">
        <v>30</v>
      </c>
      <c r="E8" s="30" t="s">
        <v>41</v>
      </c>
      <c r="F8" s="30" t="s">
        <v>40</v>
      </c>
      <c r="G8" s="30" t="s">
        <v>39</v>
      </c>
      <c r="H8" s="31">
        <v>1009.5</v>
      </c>
      <c r="I8" s="36">
        <v>1</v>
      </c>
      <c r="J8" s="30" t="s">
        <v>42</v>
      </c>
      <c r="K8" s="30" t="s">
        <v>1668</v>
      </c>
      <c r="L8" s="8"/>
      <c r="M8" s="8"/>
      <c r="O8" s="49" t="s">
        <v>47</v>
      </c>
      <c r="P8" s="41">
        <f ca="1">SUM(O2:O6)</f>
        <v>67222</v>
      </c>
      <c r="R8" s="8"/>
      <c r="S8" s="8"/>
      <c r="T8" s="8"/>
      <c r="U8" s="8"/>
      <c r="V8" s="8"/>
    </row>
    <row r="9" spans="1:29">
      <c r="B9" s="30" t="s">
        <v>1613</v>
      </c>
      <c r="C9" s="30" t="s">
        <v>1665</v>
      </c>
      <c r="D9" s="30" t="s">
        <v>30</v>
      </c>
      <c r="E9" s="30" t="s">
        <v>41</v>
      </c>
      <c r="F9" s="30" t="s">
        <v>40</v>
      </c>
      <c r="G9" s="30" t="s">
        <v>39</v>
      </c>
      <c r="H9" s="31">
        <v>1009.5</v>
      </c>
      <c r="I9" s="36">
        <v>43</v>
      </c>
      <c r="J9" s="30" t="s">
        <v>42</v>
      </c>
      <c r="K9" s="30" t="s">
        <v>1666</v>
      </c>
      <c r="L9" s="8"/>
      <c r="M9" s="8"/>
      <c r="O9" s="50" t="s">
        <v>48</v>
      </c>
      <c r="P9" s="51">
        <f ca="1">OFFSET(Fills_Summary[[#Totals],[Total Treasury Shares Owned by Evolution]],-1,0)</f>
        <v>3153844</v>
      </c>
      <c r="Q9" s="8"/>
      <c r="R9" s="8"/>
      <c r="S9" s="8"/>
      <c r="T9" s="8"/>
      <c r="U9" s="8"/>
      <c r="V9" s="8"/>
    </row>
    <row r="10" spans="1:29">
      <c r="B10" s="30" t="s">
        <v>1613</v>
      </c>
      <c r="C10" s="30" t="s">
        <v>1662</v>
      </c>
      <c r="D10" s="30" t="s">
        <v>30</v>
      </c>
      <c r="E10" s="30" t="s">
        <v>41</v>
      </c>
      <c r="F10" s="30" t="s">
        <v>40</v>
      </c>
      <c r="G10" s="30" t="s">
        <v>39</v>
      </c>
      <c r="H10" s="31">
        <v>1009.5</v>
      </c>
      <c r="I10" s="36">
        <v>134</v>
      </c>
      <c r="J10" s="30" t="s">
        <v>42</v>
      </c>
      <c r="K10" s="30" t="s">
        <v>1664</v>
      </c>
      <c r="L10" s="8"/>
      <c r="M10" s="8"/>
      <c r="N10" s="8"/>
      <c r="O10" s="50" t="s">
        <v>32</v>
      </c>
      <c r="P10" s="52">
        <f>Fills_Summary[[#Totals],[Daily Number of Shares Purchased]]</f>
        <v>2364568</v>
      </c>
      <c r="Q10" s="8"/>
      <c r="R10" s="8"/>
      <c r="S10" s="8"/>
      <c r="T10" s="8"/>
      <c r="U10" s="8"/>
      <c r="V10" s="8"/>
    </row>
    <row r="11" spans="1:29">
      <c r="B11" s="30" t="s">
        <v>1613</v>
      </c>
      <c r="C11" s="30" t="s">
        <v>1662</v>
      </c>
      <c r="D11" s="30" t="s">
        <v>30</v>
      </c>
      <c r="E11" s="30" t="s">
        <v>41</v>
      </c>
      <c r="F11" s="30" t="s">
        <v>40</v>
      </c>
      <c r="G11" s="30" t="s">
        <v>39</v>
      </c>
      <c r="H11" s="31">
        <v>1009.5</v>
      </c>
      <c r="I11" s="36">
        <v>20</v>
      </c>
      <c r="J11" s="30" t="s">
        <v>42</v>
      </c>
      <c r="K11" s="30" t="s">
        <v>1663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>
      <c r="B12" s="30" t="s">
        <v>1613</v>
      </c>
      <c r="C12" s="30" t="s">
        <v>1660</v>
      </c>
      <c r="D12" s="30" t="s">
        <v>30</v>
      </c>
      <c r="E12" s="30" t="s">
        <v>41</v>
      </c>
      <c r="F12" s="30" t="s">
        <v>40</v>
      </c>
      <c r="G12" s="30" t="s">
        <v>39</v>
      </c>
      <c r="H12" s="31">
        <v>1009</v>
      </c>
      <c r="I12" s="36">
        <v>105</v>
      </c>
      <c r="J12" s="30" t="s">
        <v>42</v>
      </c>
      <c r="K12" s="30" t="s">
        <v>1661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>
      <c r="B13" s="30" t="s">
        <v>1613</v>
      </c>
      <c r="C13" s="30" t="s">
        <v>1654</v>
      </c>
      <c r="D13" s="30" t="s">
        <v>30</v>
      </c>
      <c r="E13" s="30" t="s">
        <v>41</v>
      </c>
      <c r="F13" s="30" t="s">
        <v>40</v>
      </c>
      <c r="G13" s="30" t="s">
        <v>39</v>
      </c>
      <c r="H13" s="31">
        <v>1009.5</v>
      </c>
      <c r="I13" s="36">
        <v>29</v>
      </c>
      <c r="J13" s="30" t="s">
        <v>42</v>
      </c>
      <c r="K13" s="30" t="s">
        <v>1659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>
      <c r="B14" s="30" t="s">
        <v>1613</v>
      </c>
      <c r="C14" s="30" t="s">
        <v>1654</v>
      </c>
      <c r="D14" s="30" t="s">
        <v>30</v>
      </c>
      <c r="E14" s="30" t="s">
        <v>41</v>
      </c>
      <c r="F14" s="30" t="s">
        <v>40</v>
      </c>
      <c r="G14" s="30" t="s">
        <v>39</v>
      </c>
      <c r="H14" s="31">
        <v>1009.5</v>
      </c>
      <c r="I14" s="36">
        <v>112</v>
      </c>
      <c r="J14" s="30" t="s">
        <v>42</v>
      </c>
      <c r="K14" s="30" t="s">
        <v>1658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>
      <c r="B15" s="30" t="s">
        <v>1613</v>
      </c>
      <c r="C15" s="30" t="s">
        <v>1654</v>
      </c>
      <c r="D15" s="30" t="s">
        <v>30</v>
      </c>
      <c r="E15" s="30" t="s">
        <v>41</v>
      </c>
      <c r="F15" s="30" t="s">
        <v>40</v>
      </c>
      <c r="G15" s="30" t="s">
        <v>39</v>
      </c>
      <c r="H15" s="31">
        <v>1009.5</v>
      </c>
      <c r="I15" s="36">
        <v>44</v>
      </c>
      <c r="J15" s="30" t="s">
        <v>42</v>
      </c>
      <c r="K15" s="30" t="s">
        <v>1657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>
      <c r="B16" s="30" t="s">
        <v>1613</v>
      </c>
      <c r="C16" s="30" t="s">
        <v>1654</v>
      </c>
      <c r="D16" s="30" t="s">
        <v>30</v>
      </c>
      <c r="E16" s="30" t="s">
        <v>41</v>
      </c>
      <c r="F16" s="30" t="s">
        <v>40</v>
      </c>
      <c r="G16" s="30" t="s">
        <v>39</v>
      </c>
      <c r="H16" s="31">
        <v>1009.5</v>
      </c>
      <c r="I16" s="36">
        <v>70</v>
      </c>
      <c r="J16" s="30" t="s">
        <v>42</v>
      </c>
      <c r="K16" s="30" t="s">
        <v>1656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>
      <c r="B17" s="30" t="s">
        <v>1613</v>
      </c>
      <c r="C17" s="30" t="s">
        <v>1654</v>
      </c>
      <c r="D17" s="30" t="s">
        <v>30</v>
      </c>
      <c r="E17" s="30" t="s">
        <v>41</v>
      </c>
      <c r="F17" s="30" t="s">
        <v>40</v>
      </c>
      <c r="G17" s="30" t="s">
        <v>39</v>
      </c>
      <c r="H17" s="31">
        <v>1009.5</v>
      </c>
      <c r="I17" s="36">
        <v>9</v>
      </c>
      <c r="J17" s="30" t="s">
        <v>42</v>
      </c>
      <c r="K17" s="30" t="s">
        <v>1655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>
      <c r="B18" s="30" t="s">
        <v>1613</v>
      </c>
      <c r="C18" s="30" t="s">
        <v>1652</v>
      </c>
      <c r="D18" s="30" t="s">
        <v>30</v>
      </c>
      <c r="E18" s="30" t="s">
        <v>41</v>
      </c>
      <c r="F18" s="30" t="s">
        <v>40</v>
      </c>
      <c r="G18" s="30" t="s">
        <v>39</v>
      </c>
      <c r="H18" s="31">
        <v>1009</v>
      </c>
      <c r="I18" s="36">
        <v>39</v>
      </c>
      <c r="J18" s="30" t="s">
        <v>42</v>
      </c>
      <c r="K18" s="30" t="s">
        <v>1653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>
      <c r="B19" s="30" t="s">
        <v>1613</v>
      </c>
      <c r="C19" s="30" t="s">
        <v>1650</v>
      </c>
      <c r="D19" s="30" t="s">
        <v>30</v>
      </c>
      <c r="E19" s="30" t="s">
        <v>41</v>
      </c>
      <c r="F19" s="30" t="s">
        <v>40</v>
      </c>
      <c r="G19" s="30" t="s">
        <v>39</v>
      </c>
      <c r="H19" s="31">
        <v>1009</v>
      </c>
      <c r="I19" s="36">
        <v>48</v>
      </c>
      <c r="J19" s="30" t="s">
        <v>42</v>
      </c>
      <c r="K19" s="30" t="s">
        <v>1651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>
      <c r="B20" s="30" t="s">
        <v>1613</v>
      </c>
      <c r="C20" s="30" t="s">
        <v>1648</v>
      </c>
      <c r="D20" s="30" t="s">
        <v>30</v>
      </c>
      <c r="E20" s="30" t="s">
        <v>41</v>
      </c>
      <c r="F20" s="30" t="s">
        <v>40</v>
      </c>
      <c r="G20" s="30" t="s">
        <v>39</v>
      </c>
      <c r="H20" s="31">
        <v>1009</v>
      </c>
      <c r="I20" s="36">
        <v>34</v>
      </c>
      <c r="J20" s="30" t="s">
        <v>42</v>
      </c>
      <c r="K20" s="30" t="s">
        <v>1649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>
      <c r="B21" s="30" t="s">
        <v>1613</v>
      </c>
      <c r="C21" s="30" t="s">
        <v>1645</v>
      </c>
      <c r="D21" s="30" t="s">
        <v>30</v>
      </c>
      <c r="E21" s="30" t="s">
        <v>41</v>
      </c>
      <c r="F21" s="30" t="s">
        <v>40</v>
      </c>
      <c r="G21" s="30" t="s">
        <v>39</v>
      </c>
      <c r="H21" s="31">
        <v>1009</v>
      </c>
      <c r="I21" s="36">
        <v>14</v>
      </c>
      <c r="J21" s="30" t="s">
        <v>42</v>
      </c>
      <c r="K21" s="30" t="s">
        <v>1647</v>
      </c>
      <c r="Q21" s="8"/>
      <c r="R21" s="8"/>
      <c r="S21" s="8"/>
      <c r="T21" s="8"/>
      <c r="U21" s="8"/>
      <c r="V21" s="8"/>
    </row>
    <row r="22" spans="2:22">
      <c r="B22" s="30" t="s">
        <v>1613</v>
      </c>
      <c r="C22" s="30" t="s">
        <v>1645</v>
      </c>
      <c r="D22" s="30" t="s">
        <v>30</v>
      </c>
      <c r="E22" s="30" t="s">
        <v>41</v>
      </c>
      <c r="F22" s="30" t="s">
        <v>40</v>
      </c>
      <c r="G22" s="30" t="s">
        <v>39</v>
      </c>
      <c r="H22" s="31">
        <v>1009</v>
      </c>
      <c r="I22" s="36">
        <v>49</v>
      </c>
      <c r="J22" s="30" t="s">
        <v>42</v>
      </c>
      <c r="K22" s="30" t="s">
        <v>1646</v>
      </c>
      <c r="Q22" s="8"/>
      <c r="R22" s="8"/>
      <c r="S22" s="8"/>
      <c r="T22" s="8"/>
      <c r="U22" s="8"/>
      <c r="V22" s="8"/>
    </row>
    <row r="23" spans="2:22">
      <c r="B23" s="30" t="s">
        <v>1613</v>
      </c>
      <c r="C23" s="30" t="s">
        <v>258</v>
      </c>
      <c r="D23" s="30" t="s">
        <v>30</v>
      </c>
      <c r="E23" s="30" t="s">
        <v>41</v>
      </c>
      <c r="F23" s="30" t="s">
        <v>40</v>
      </c>
      <c r="G23" s="30" t="s">
        <v>39</v>
      </c>
      <c r="H23" s="31">
        <v>1009</v>
      </c>
      <c r="I23" s="36">
        <v>46</v>
      </c>
      <c r="J23" s="30" t="s">
        <v>42</v>
      </c>
      <c r="K23" s="30" t="s">
        <v>1644</v>
      </c>
      <c r="Q23" s="8"/>
      <c r="R23" s="8"/>
      <c r="S23" s="8"/>
      <c r="T23" s="8"/>
      <c r="U23" s="8"/>
      <c r="V23" s="8"/>
    </row>
    <row r="24" spans="2:22">
      <c r="B24" s="30" t="s">
        <v>1613</v>
      </c>
      <c r="C24" s="30" t="s">
        <v>258</v>
      </c>
      <c r="D24" s="30" t="s">
        <v>30</v>
      </c>
      <c r="E24" s="30" t="s">
        <v>41</v>
      </c>
      <c r="F24" s="30" t="s">
        <v>40</v>
      </c>
      <c r="G24" s="30" t="s">
        <v>39</v>
      </c>
      <c r="H24" s="31">
        <v>1009</v>
      </c>
      <c r="I24" s="36">
        <v>50</v>
      </c>
      <c r="J24" s="30" t="s">
        <v>42</v>
      </c>
      <c r="K24" s="30" t="s">
        <v>1643</v>
      </c>
      <c r="Q24" s="8"/>
      <c r="R24" s="8"/>
      <c r="S24" s="8"/>
      <c r="T24" s="8"/>
      <c r="U24" s="8"/>
      <c r="V24" s="8"/>
    </row>
    <row r="25" spans="2:22">
      <c r="B25" s="30" t="s">
        <v>1613</v>
      </c>
      <c r="C25" s="30" t="s">
        <v>258</v>
      </c>
      <c r="D25" s="30" t="s">
        <v>30</v>
      </c>
      <c r="E25" s="30" t="s">
        <v>41</v>
      </c>
      <c r="F25" s="30" t="s">
        <v>40</v>
      </c>
      <c r="G25" s="30" t="s">
        <v>39</v>
      </c>
      <c r="H25" s="31">
        <v>1009</v>
      </c>
      <c r="I25" s="36">
        <v>33</v>
      </c>
      <c r="J25" s="30" t="s">
        <v>42</v>
      </c>
      <c r="K25" s="30" t="s">
        <v>1642</v>
      </c>
      <c r="Q25" s="8"/>
      <c r="R25" s="8"/>
      <c r="S25" s="8"/>
      <c r="T25" s="8"/>
      <c r="U25" s="8"/>
      <c r="V25" s="8"/>
    </row>
    <row r="26" spans="2:22">
      <c r="B26" s="30" t="s">
        <v>1613</v>
      </c>
      <c r="C26" s="30" t="s">
        <v>1639</v>
      </c>
      <c r="D26" s="30" t="s">
        <v>30</v>
      </c>
      <c r="E26" s="30" t="s">
        <v>41</v>
      </c>
      <c r="F26" s="30" t="s">
        <v>40</v>
      </c>
      <c r="G26" s="30" t="s">
        <v>39</v>
      </c>
      <c r="H26" s="31">
        <v>1009.5</v>
      </c>
      <c r="I26" s="36">
        <v>17</v>
      </c>
      <c r="J26" s="30" t="s">
        <v>42</v>
      </c>
      <c r="K26" s="30" t="s">
        <v>1641</v>
      </c>
      <c r="Q26" s="8"/>
      <c r="R26" s="8"/>
      <c r="S26" s="8"/>
      <c r="T26" s="8"/>
      <c r="U26" s="8"/>
      <c r="V26" s="8"/>
    </row>
    <row r="27" spans="2:22">
      <c r="B27" s="30" t="s">
        <v>1613</v>
      </c>
      <c r="C27" s="30" t="s">
        <v>1639</v>
      </c>
      <c r="D27" s="30" t="s">
        <v>30</v>
      </c>
      <c r="E27" s="30" t="s">
        <v>41</v>
      </c>
      <c r="F27" s="30" t="s">
        <v>40</v>
      </c>
      <c r="G27" s="30" t="s">
        <v>39</v>
      </c>
      <c r="H27" s="31">
        <v>1009.5</v>
      </c>
      <c r="I27" s="36">
        <v>44</v>
      </c>
      <c r="J27" s="30" t="s">
        <v>42</v>
      </c>
      <c r="K27" s="30" t="s">
        <v>1640</v>
      </c>
      <c r="Q27" s="8"/>
      <c r="R27" s="8"/>
      <c r="S27" s="8"/>
      <c r="T27" s="8"/>
      <c r="U27" s="8"/>
      <c r="V27" s="8"/>
    </row>
    <row r="28" spans="2:22">
      <c r="B28" s="30" t="s">
        <v>1613</v>
      </c>
      <c r="C28" s="30" t="s">
        <v>1636</v>
      </c>
      <c r="D28" s="30" t="s">
        <v>30</v>
      </c>
      <c r="E28" s="30" t="s">
        <v>41</v>
      </c>
      <c r="F28" s="30" t="s">
        <v>40</v>
      </c>
      <c r="G28" s="30" t="s">
        <v>39</v>
      </c>
      <c r="H28" s="31">
        <v>1009</v>
      </c>
      <c r="I28" s="36">
        <v>44</v>
      </c>
      <c r="J28" s="30" t="s">
        <v>42</v>
      </c>
      <c r="K28" s="30" t="s">
        <v>1638</v>
      </c>
      <c r="Q28" s="8"/>
      <c r="R28" s="8"/>
      <c r="S28" s="8"/>
      <c r="T28" s="8"/>
      <c r="U28" s="8"/>
      <c r="V28" s="8"/>
    </row>
    <row r="29" spans="2:22">
      <c r="B29" s="30" t="s">
        <v>1613</v>
      </c>
      <c r="C29" s="30" t="s">
        <v>1636</v>
      </c>
      <c r="D29" s="30" t="s">
        <v>30</v>
      </c>
      <c r="E29" s="30" t="s">
        <v>41</v>
      </c>
      <c r="F29" s="30" t="s">
        <v>40</v>
      </c>
      <c r="G29" s="30" t="s">
        <v>39</v>
      </c>
      <c r="H29" s="31">
        <v>1009</v>
      </c>
      <c r="I29" s="36">
        <v>1</v>
      </c>
      <c r="J29" s="30" t="s">
        <v>42</v>
      </c>
      <c r="K29" s="30" t="s">
        <v>1637</v>
      </c>
      <c r="Q29" s="8"/>
      <c r="R29" s="8"/>
      <c r="S29" s="8"/>
      <c r="T29" s="8"/>
      <c r="U29" s="8"/>
      <c r="V29" s="8"/>
    </row>
    <row r="30" spans="2:22">
      <c r="B30" s="30" t="s">
        <v>1613</v>
      </c>
      <c r="C30" s="30" t="s">
        <v>1634</v>
      </c>
      <c r="D30" s="30" t="s">
        <v>30</v>
      </c>
      <c r="E30" s="30" t="s">
        <v>41</v>
      </c>
      <c r="F30" s="30" t="s">
        <v>40</v>
      </c>
      <c r="G30" s="30" t="s">
        <v>39</v>
      </c>
      <c r="H30" s="31">
        <v>1009</v>
      </c>
      <c r="I30" s="36">
        <v>77</v>
      </c>
      <c r="J30" s="30" t="s">
        <v>42</v>
      </c>
      <c r="K30" s="30" t="s">
        <v>1635</v>
      </c>
      <c r="Q30" s="8"/>
      <c r="R30" s="8"/>
      <c r="S30" s="8"/>
      <c r="T30" s="8"/>
      <c r="U30" s="8"/>
      <c r="V30" s="8"/>
    </row>
    <row r="31" spans="2:22">
      <c r="B31" s="30" t="s">
        <v>1613</v>
      </c>
      <c r="C31" s="30" t="s">
        <v>1632</v>
      </c>
      <c r="D31" s="30" t="s">
        <v>30</v>
      </c>
      <c r="E31" s="30" t="s">
        <v>41</v>
      </c>
      <c r="F31" s="30" t="s">
        <v>40</v>
      </c>
      <c r="G31" s="30" t="s">
        <v>39</v>
      </c>
      <c r="H31" s="31">
        <v>1009</v>
      </c>
      <c r="I31" s="36">
        <v>32</v>
      </c>
      <c r="J31" s="30" t="s">
        <v>42</v>
      </c>
      <c r="K31" s="30" t="s">
        <v>1633</v>
      </c>
      <c r="Q31" s="8"/>
      <c r="R31" s="8"/>
      <c r="S31" s="8"/>
      <c r="T31" s="8"/>
      <c r="U31" s="8"/>
      <c r="V31" s="8"/>
    </row>
    <row r="32" spans="2:22">
      <c r="B32" s="30" t="s">
        <v>1613</v>
      </c>
      <c r="C32" s="30" t="s">
        <v>1630</v>
      </c>
      <c r="D32" s="30" t="s">
        <v>30</v>
      </c>
      <c r="E32" s="30" t="s">
        <v>41</v>
      </c>
      <c r="F32" s="30" t="s">
        <v>40</v>
      </c>
      <c r="G32" s="30" t="s">
        <v>39</v>
      </c>
      <c r="H32" s="31">
        <v>1008.5</v>
      </c>
      <c r="I32" s="36">
        <v>77</v>
      </c>
      <c r="J32" s="30" t="s">
        <v>42</v>
      </c>
      <c r="K32" s="30" t="s">
        <v>1631</v>
      </c>
      <c r="Q32" s="8"/>
      <c r="R32" s="8"/>
      <c r="S32" s="8"/>
      <c r="T32" s="8"/>
      <c r="U32" s="8"/>
      <c r="V32" s="8"/>
    </row>
    <row r="33" spans="2:22">
      <c r="B33" s="30" t="s">
        <v>1613</v>
      </c>
      <c r="C33" s="30" t="s">
        <v>1627</v>
      </c>
      <c r="D33" s="30" t="s">
        <v>30</v>
      </c>
      <c r="E33" s="30" t="s">
        <v>41</v>
      </c>
      <c r="F33" s="30" t="s">
        <v>40</v>
      </c>
      <c r="G33" s="30" t="s">
        <v>39</v>
      </c>
      <c r="H33" s="31">
        <v>1009</v>
      </c>
      <c r="I33" s="36">
        <v>62</v>
      </c>
      <c r="J33" s="30" t="s">
        <v>42</v>
      </c>
      <c r="K33" s="30" t="s">
        <v>1629</v>
      </c>
      <c r="Q33" s="8"/>
      <c r="R33" s="8"/>
      <c r="S33" s="8"/>
      <c r="T33" s="8"/>
      <c r="U33" s="8"/>
      <c r="V33" s="8"/>
    </row>
    <row r="34" spans="2:22">
      <c r="B34" s="30" t="s">
        <v>1613</v>
      </c>
      <c r="C34" s="30" t="s">
        <v>1627</v>
      </c>
      <c r="D34" s="30" t="s">
        <v>30</v>
      </c>
      <c r="E34" s="30" t="s">
        <v>41</v>
      </c>
      <c r="F34" s="30" t="s">
        <v>40</v>
      </c>
      <c r="G34" s="30" t="s">
        <v>39</v>
      </c>
      <c r="H34" s="31">
        <v>1009</v>
      </c>
      <c r="I34" s="36">
        <v>115</v>
      </c>
      <c r="J34" s="30" t="s">
        <v>42</v>
      </c>
      <c r="K34" s="30" t="s">
        <v>1628</v>
      </c>
      <c r="Q34" s="8"/>
      <c r="R34" s="8"/>
      <c r="S34" s="8"/>
      <c r="T34" s="8"/>
      <c r="U34" s="8"/>
      <c r="V34" s="8"/>
    </row>
    <row r="35" spans="2:22">
      <c r="B35" s="30" t="s">
        <v>1613</v>
      </c>
      <c r="C35" s="30" t="s">
        <v>1624</v>
      </c>
      <c r="D35" s="30" t="s">
        <v>30</v>
      </c>
      <c r="E35" s="30" t="s">
        <v>41</v>
      </c>
      <c r="F35" s="30" t="s">
        <v>40</v>
      </c>
      <c r="G35" s="30" t="s">
        <v>39</v>
      </c>
      <c r="H35" s="31">
        <v>1009.5</v>
      </c>
      <c r="I35" s="36">
        <v>104</v>
      </c>
      <c r="J35" s="30" t="s">
        <v>42</v>
      </c>
      <c r="K35" s="30" t="s">
        <v>1626</v>
      </c>
      <c r="Q35" s="8"/>
      <c r="R35" s="8"/>
      <c r="S35" s="8"/>
      <c r="T35" s="8"/>
      <c r="U35" s="8"/>
      <c r="V35" s="8"/>
    </row>
    <row r="36" spans="2:22">
      <c r="B36" s="30" t="s">
        <v>1613</v>
      </c>
      <c r="C36" s="30" t="s">
        <v>1624</v>
      </c>
      <c r="D36" s="30" t="s">
        <v>30</v>
      </c>
      <c r="E36" s="30" t="s">
        <v>41</v>
      </c>
      <c r="F36" s="30" t="s">
        <v>40</v>
      </c>
      <c r="G36" s="30" t="s">
        <v>39</v>
      </c>
      <c r="H36" s="31">
        <v>1009.5</v>
      </c>
      <c r="I36" s="36">
        <v>60</v>
      </c>
      <c r="J36" s="30" t="s">
        <v>42</v>
      </c>
      <c r="K36" s="30" t="s">
        <v>1625</v>
      </c>
      <c r="Q36" s="8"/>
      <c r="R36" s="8"/>
      <c r="S36" s="8"/>
      <c r="T36" s="8"/>
      <c r="U36" s="8"/>
      <c r="V36" s="8"/>
    </row>
    <row r="37" spans="2:22">
      <c r="B37" s="30" t="s">
        <v>1613</v>
      </c>
      <c r="C37" s="30" t="s">
        <v>1622</v>
      </c>
      <c r="D37" s="30" t="s">
        <v>30</v>
      </c>
      <c r="E37" s="30" t="s">
        <v>41</v>
      </c>
      <c r="F37" s="30" t="s">
        <v>40</v>
      </c>
      <c r="G37" s="30" t="s">
        <v>39</v>
      </c>
      <c r="H37" s="31">
        <v>1009.5</v>
      </c>
      <c r="I37" s="36">
        <v>66</v>
      </c>
      <c r="J37" s="30" t="s">
        <v>42</v>
      </c>
      <c r="K37" s="30" t="s">
        <v>1623</v>
      </c>
      <c r="Q37" s="8"/>
      <c r="R37" s="8"/>
      <c r="S37" s="8"/>
      <c r="T37" s="8"/>
      <c r="U37" s="8"/>
      <c r="V37" s="8"/>
    </row>
    <row r="38" spans="2:22">
      <c r="B38" s="30" t="s">
        <v>1613</v>
      </c>
      <c r="C38" s="30" t="s">
        <v>1620</v>
      </c>
      <c r="D38" s="30" t="s">
        <v>30</v>
      </c>
      <c r="E38" s="30" t="s">
        <v>41</v>
      </c>
      <c r="F38" s="30" t="s">
        <v>40</v>
      </c>
      <c r="G38" s="30" t="s">
        <v>39</v>
      </c>
      <c r="H38" s="31">
        <v>1009.5</v>
      </c>
      <c r="I38" s="36">
        <v>31</v>
      </c>
      <c r="J38" s="30" t="s">
        <v>42</v>
      </c>
      <c r="K38" s="30" t="s">
        <v>1621</v>
      </c>
      <c r="Q38" s="8"/>
      <c r="R38" s="8"/>
      <c r="S38" s="8"/>
      <c r="T38" s="8"/>
      <c r="U38" s="8"/>
      <c r="V38" s="8"/>
    </row>
    <row r="39" spans="2:22">
      <c r="B39" s="30" t="s">
        <v>1613</v>
      </c>
      <c r="C39" s="30" t="s">
        <v>1618</v>
      </c>
      <c r="D39" s="30" t="s">
        <v>30</v>
      </c>
      <c r="E39" s="30" t="s">
        <v>41</v>
      </c>
      <c r="F39" s="30" t="s">
        <v>40</v>
      </c>
      <c r="G39" s="30" t="s">
        <v>39</v>
      </c>
      <c r="H39" s="31">
        <v>1009.5</v>
      </c>
      <c r="I39" s="36">
        <v>10</v>
      </c>
      <c r="J39" s="30" t="s">
        <v>42</v>
      </c>
      <c r="K39" s="30" t="s">
        <v>1619</v>
      </c>
      <c r="Q39" s="8"/>
      <c r="R39" s="8"/>
      <c r="S39" s="8"/>
      <c r="T39" s="8"/>
      <c r="U39" s="8"/>
      <c r="V39" s="8"/>
    </row>
    <row r="40" spans="2:22">
      <c r="B40" s="30" t="s">
        <v>1613</v>
      </c>
      <c r="C40" s="30" t="s">
        <v>1616</v>
      </c>
      <c r="D40" s="30" t="s">
        <v>30</v>
      </c>
      <c r="E40" s="30" t="s">
        <v>41</v>
      </c>
      <c r="F40" s="30" t="s">
        <v>40</v>
      </c>
      <c r="G40" s="30" t="s">
        <v>39</v>
      </c>
      <c r="H40" s="31">
        <v>1009.5</v>
      </c>
      <c r="I40" s="36">
        <v>121</v>
      </c>
      <c r="J40" s="30" t="s">
        <v>42</v>
      </c>
      <c r="K40" s="30" t="s">
        <v>1617</v>
      </c>
      <c r="Q40" s="8"/>
      <c r="R40" s="8"/>
      <c r="S40" s="8"/>
      <c r="T40" s="8"/>
      <c r="U40" s="8"/>
      <c r="V40" s="8"/>
    </row>
    <row r="41" spans="2:22">
      <c r="B41" s="30" t="s">
        <v>1613</v>
      </c>
      <c r="C41" s="30" t="s">
        <v>1614</v>
      </c>
      <c r="D41" s="30" t="s">
        <v>30</v>
      </c>
      <c r="E41" s="30" t="s">
        <v>41</v>
      </c>
      <c r="F41" s="30" t="s">
        <v>40</v>
      </c>
      <c r="G41" s="30" t="s">
        <v>39</v>
      </c>
      <c r="H41" s="31">
        <v>1009.5</v>
      </c>
      <c r="I41" s="36">
        <v>77</v>
      </c>
      <c r="J41" s="30" t="s">
        <v>42</v>
      </c>
      <c r="K41" s="30" t="s">
        <v>1615</v>
      </c>
      <c r="Q41" s="8"/>
      <c r="R41" s="8"/>
      <c r="S41" s="8"/>
      <c r="T41" s="8"/>
      <c r="U41" s="8"/>
      <c r="V41" s="8"/>
    </row>
    <row r="42" spans="2:22">
      <c r="B42" s="30" t="s">
        <v>1105</v>
      </c>
      <c r="C42" s="30" t="s">
        <v>1607</v>
      </c>
      <c r="D42" s="30" t="s">
        <v>30</v>
      </c>
      <c r="E42" s="30" t="s">
        <v>41</v>
      </c>
      <c r="F42" s="30" t="s">
        <v>40</v>
      </c>
      <c r="G42" s="30" t="s">
        <v>39</v>
      </c>
      <c r="H42" s="31">
        <v>1007.5</v>
      </c>
      <c r="I42" s="36">
        <v>56</v>
      </c>
      <c r="J42" s="30" t="s">
        <v>42</v>
      </c>
      <c r="K42" s="30" t="s">
        <v>1611</v>
      </c>
      <c r="Q42" s="8"/>
      <c r="R42" s="8"/>
      <c r="S42" s="8"/>
      <c r="T42" s="8"/>
      <c r="U42" s="8"/>
      <c r="V42" s="8"/>
    </row>
    <row r="43" spans="2:22">
      <c r="B43" s="30" t="s">
        <v>1105</v>
      </c>
      <c r="C43" s="30" t="s">
        <v>1607</v>
      </c>
      <c r="D43" s="30" t="s">
        <v>30</v>
      </c>
      <c r="E43" s="30" t="s">
        <v>41</v>
      </c>
      <c r="F43" s="30" t="s">
        <v>40</v>
      </c>
      <c r="G43" s="30" t="s">
        <v>39</v>
      </c>
      <c r="H43" s="31">
        <v>1007.5</v>
      </c>
      <c r="I43" s="36">
        <v>47</v>
      </c>
      <c r="J43" s="30" t="s">
        <v>42</v>
      </c>
      <c r="K43" s="30" t="s">
        <v>1610</v>
      </c>
      <c r="Q43" s="8"/>
      <c r="R43" s="8"/>
      <c r="S43" s="8"/>
      <c r="T43" s="8"/>
      <c r="U43" s="8"/>
      <c r="V43" s="8"/>
    </row>
    <row r="44" spans="2:22">
      <c r="B44" s="30" t="s">
        <v>1105</v>
      </c>
      <c r="C44" s="30" t="s">
        <v>1607</v>
      </c>
      <c r="D44" s="30" t="s">
        <v>30</v>
      </c>
      <c r="E44" s="30" t="s">
        <v>41</v>
      </c>
      <c r="F44" s="30" t="s">
        <v>40</v>
      </c>
      <c r="G44" s="30" t="s">
        <v>39</v>
      </c>
      <c r="H44" s="31">
        <v>1007.5</v>
      </c>
      <c r="I44" s="36">
        <v>42</v>
      </c>
      <c r="J44" s="30" t="s">
        <v>42</v>
      </c>
      <c r="K44" s="30" t="s">
        <v>1609</v>
      </c>
      <c r="Q44" s="8"/>
      <c r="R44" s="8"/>
      <c r="S44" s="8"/>
      <c r="T44" s="8"/>
      <c r="U44" s="8"/>
      <c r="V44" s="8"/>
    </row>
    <row r="45" spans="2:22">
      <c r="B45" s="30" t="s">
        <v>1105</v>
      </c>
      <c r="C45" s="30" t="s">
        <v>1607</v>
      </c>
      <c r="D45" s="30" t="s">
        <v>30</v>
      </c>
      <c r="E45" s="30" t="s">
        <v>41</v>
      </c>
      <c r="F45" s="30" t="s">
        <v>40</v>
      </c>
      <c r="G45" s="30" t="s">
        <v>39</v>
      </c>
      <c r="H45" s="31">
        <v>1007.5</v>
      </c>
      <c r="I45" s="36">
        <v>41</v>
      </c>
      <c r="J45" s="30" t="s">
        <v>42</v>
      </c>
      <c r="K45" s="30" t="s">
        <v>1608</v>
      </c>
      <c r="Q45" s="8"/>
      <c r="R45" s="8"/>
      <c r="S45" s="8"/>
      <c r="T45" s="8"/>
      <c r="U45" s="8"/>
      <c r="V45" s="8"/>
    </row>
    <row r="46" spans="2:22">
      <c r="B46" s="30" t="s">
        <v>1105</v>
      </c>
      <c r="C46" s="30" t="s">
        <v>1604</v>
      </c>
      <c r="D46" s="30" t="s">
        <v>30</v>
      </c>
      <c r="E46" s="30" t="s">
        <v>41</v>
      </c>
      <c r="F46" s="30" t="s">
        <v>40</v>
      </c>
      <c r="G46" s="30" t="s">
        <v>39</v>
      </c>
      <c r="H46" s="31">
        <v>1007.5</v>
      </c>
      <c r="I46" s="36">
        <v>9</v>
      </c>
      <c r="J46" s="30" t="s">
        <v>42</v>
      </c>
      <c r="K46" s="30" t="s">
        <v>1606</v>
      </c>
      <c r="Q46" s="8"/>
      <c r="R46" s="8"/>
      <c r="S46" s="8"/>
      <c r="T46" s="8"/>
      <c r="U46" s="8"/>
      <c r="V46" s="8"/>
    </row>
    <row r="47" spans="2:22">
      <c r="B47" s="30" t="s">
        <v>1105</v>
      </c>
      <c r="C47" s="30" t="s">
        <v>1604</v>
      </c>
      <c r="D47" s="30" t="s">
        <v>30</v>
      </c>
      <c r="E47" s="30" t="s">
        <v>41</v>
      </c>
      <c r="F47" s="30" t="s">
        <v>40</v>
      </c>
      <c r="G47" s="30" t="s">
        <v>39</v>
      </c>
      <c r="H47" s="31">
        <v>1007.5</v>
      </c>
      <c r="I47" s="36">
        <v>39</v>
      </c>
      <c r="J47" s="30" t="s">
        <v>42</v>
      </c>
      <c r="K47" s="30" t="s">
        <v>1605</v>
      </c>
      <c r="Q47" s="8"/>
      <c r="R47" s="8"/>
      <c r="S47" s="8"/>
      <c r="T47" s="8"/>
      <c r="U47" s="8"/>
      <c r="V47" s="8"/>
    </row>
    <row r="48" spans="2:22">
      <c r="B48" s="30" t="s">
        <v>1105</v>
      </c>
      <c r="C48" s="30" t="s">
        <v>1601</v>
      </c>
      <c r="D48" s="30" t="s">
        <v>30</v>
      </c>
      <c r="E48" s="30" t="s">
        <v>41</v>
      </c>
      <c r="F48" s="30" t="s">
        <v>40</v>
      </c>
      <c r="G48" s="30" t="s">
        <v>39</v>
      </c>
      <c r="H48" s="31">
        <v>1007.5</v>
      </c>
      <c r="I48" s="36">
        <v>47</v>
      </c>
      <c r="J48" s="30" t="s">
        <v>42</v>
      </c>
      <c r="K48" s="30" t="s">
        <v>1603</v>
      </c>
      <c r="Q48" s="8"/>
      <c r="R48" s="8"/>
      <c r="S48" s="8"/>
      <c r="T48" s="8"/>
      <c r="U48" s="8"/>
      <c r="V48" s="8"/>
    </row>
    <row r="49" spans="2:22">
      <c r="B49" s="30" t="s">
        <v>1105</v>
      </c>
      <c r="C49" s="30" t="s">
        <v>1601</v>
      </c>
      <c r="D49" s="30" t="s">
        <v>30</v>
      </c>
      <c r="E49" s="30" t="s">
        <v>41</v>
      </c>
      <c r="F49" s="30" t="s">
        <v>40</v>
      </c>
      <c r="G49" s="30" t="s">
        <v>39</v>
      </c>
      <c r="H49" s="31">
        <v>1007.5</v>
      </c>
      <c r="I49" s="36">
        <v>39</v>
      </c>
      <c r="J49" s="30" t="s">
        <v>42</v>
      </c>
      <c r="K49" s="30" t="s">
        <v>1602</v>
      </c>
      <c r="Q49" s="8"/>
      <c r="R49" s="8"/>
      <c r="S49" s="8"/>
      <c r="T49" s="8"/>
      <c r="U49" s="8"/>
      <c r="V49" s="8"/>
    </row>
    <row r="50" spans="2:22">
      <c r="B50" s="30" t="s">
        <v>1105</v>
      </c>
      <c r="C50" s="30" t="s">
        <v>1594</v>
      </c>
      <c r="D50" s="30" t="s">
        <v>30</v>
      </c>
      <c r="E50" s="30" t="s">
        <v>41</v>
      </c>
      <c r="F50" s="30" t="s">
        <v>40</v>
      </c>
      <c r="G50" s="30" t="s">
        <v>39</v>
      </c>
      <c r="H50" s="31">
        <v>1007.5</v>
      </c>
      <c r="I50" s="36">
        <v>4</v>
      </c>
      <c r="J50" s="30" t="s">
        <v>42</v>
      </c>
      <c r="K50" s="30" t="s">
        <v>1600</v>
      </c>
      <c r="Q50" s="8"/>
      <c r="R50" s="8"/>
      <c r="S50" s="8"/>
      <c r="T50" s="8"/>
      <c r="U50" s="8"/>
      <c r="V50" s="8"/>
    </row>
    <row r="51" spans="2:22">
      <c r="B51" s="30" t="s">
        <v>1105</v>
      </c>
      <c r="C51" s="30" t="s">
        <v>1594</v>
      </c>
      <c r="D51" s="30" t="s">
        <v>30</v>
      </c>
      <c r="E51" s="30" t="s">
        <v>41</v>
      </c>
      <c r="F51" s="30" t="s">
        <v>40</v>
      </c>
      <c r="G51" s="30" t="s">
        <v>39</v>
      </c>
      <c r="H51" s="31">
        <v>1007.5</v>
      </c>
      <c r="I51" s="36">
        <v>42</v>
      </c>
      <c r="J51" s="30" t="s">
        <v>42</v>
      </c>
      <c r="K51" s="30" t="s">
        <v>1599</v>
      </c>
      <c r="Q51" s="8"/>
      <c r="R51" s="8"/>
      <c r="S51" s="8"/>
      <c r="T51" s="8"/>
      <c r="U51" s="8"/>
      <c r="V51" s="8"/>
    </row>
    <row r="52" spans="2:22">
      <c r="B52" s="30" t="s">
        <v>1105</v>
      </c>
      <c r="C52" s="30" t="s">
        <v>1594</v>
      </c>
      <c r="D52" s="30" t="s">
        <v>30</v>
      </c>
      <c r="E52" s="30" t="s">
        <v>41</v>
      </c>
      <c r="F52" s="30" t="s">
        <v>40</v>
      </c>
      <c r="G52" s="30" t="s">
        <v>39</v>
      </c>
      <c r="H52" s="31">
        <v>1007.5</v>
      </c>
      <c r="I52" s="36">
        <v>4</v>
      </c>
      <c r="J52" s="30" t="s">
        <v>42</v>
      </c>
      <c r="K52" s="30" t="s">
        <v>1598</v>
      </c>
      <c r="Q52" s="8"/>
      <c r="R52" s="8"/>
      <c r="S52" s="8"/>
      <c r="T52" s="8"/>
      <c r="U52" s="8"/>
      <c r="V52" s="8"/>
    </row>
    <row r="53" spans="2:22">
      <c r="B53" s="30" t="s">
        <v>1105</v>
      </c>
      <c r="C53" s="30" t="s">
        <v>1594</v>
      </c>
      <c r="D53" s="30" t="s">
        <v>30</v>
      </c>
      <c r="E53" s="30" t="s">
        <v>41</v>
      </c>
      <c r="F53" s="30" t="s">
        <v>40</v>
      </c>
      <c r="G53" s="30" t="s">
        <v>39</v>
      </c>
      <c r="H53" s="31">
        <v>1007.5</v>
      </c>
      <c r="I53" s="36">
        <v>15</v>
      </c>
      <c r="J53" s="30" t="s">
        <v>42</v>
      </c>
      <c r="K53" s="30" t="s">
        <v>1597</v>
      </c>
      <c r="Q53" s="8"/>
      <c r="R53" s="8"/>
      <c r="S53" s="8"/>
      <c r="T53" s="8"/>
      <c r="U53" s="8"/>
      <c r="V53" s="8"/>
    </row>
    <row r="54" spans="2:22">
      <c r="B54" s="30" t="s">
        <v>1105</v>
      </c>
      <c r="C54" s="30" t="s">
        <v>1594</v>
      </c>
      <c r="D54" s="30" t="s">
        <v>30</v>
      </c>
      <c r="E54" s="30" t="s">
        <v>41</v>
      </c>
      <c r="F54" s="30" t="s">
        <v>40</v>
      </c>
      <c r="G54" s="30" t="s">
        <v>39</v>
      </c>
      <c r="H54" s="31">
        <v>1007.5</v>
      </c>
      <c r="I54" s="36">
        <v>20</v>
      </c>
      <c r="J54" s="30" t="s">
        <v>42</v>
      </c>
      <c r="K54" s="30" t="s">
        <v>1596</v>
      </c>
      <c r="Q54" s="8"/>
      <c r="R54" s="8"/>
      <c r="S54" s="8"/>
      <c r="T54" s="8"/>
      <c r="U54" s="8"/>
      <c r="V54" s="8"/>
    </row>
    <row r="55" spans="2:22">
      <c r="B55" s="30" t="s">
        <v>1105</v>
      </c>
      <c r="C55" s="30" t="s">
        <v>1594</v>
      </c>
      <c r="D55" s="30" t="s">
        <v>30</v>
      </c>
      <c r="E55" s="30" t="s">
        <v>41</v>
      </c>
      <c r="F55" s="30" t="s">
        <v>40</v>
      </c>
      <c r="G55" s="30" t="s">
        <v>39</v>
      </c>
      <c r="H55" s="31">
        <v>1007.5</v>
      </c>
      <c r="I55" s="36">
        <v>139</v>
      </c>
      <c r="J55" s="30" t="s">
        <v>42</v>
      </c>
      <c r="K55" s="30" t="s">
        <v>1595</v>
      </c>
      <c r="Q55" s="8"/>
      <c r="R55" s="8"/>
      <c r="S55" s="8"/>
      <c r="T55" s="8"/>
      <c r="U55" s="8"/>
      <c r="V55" s="8"/>
    </row>
    <row r="56" spans="2:22">
      <c r="B56" s="30" t="s">
        <v>1105</v>
      </c>
      <c r="C56" s="30" t="s">
        <v>1592</v>
      </c>
      <c r="D56" s="30" t="s">
        <v>30</v>
      </c>
      <c r="E56" s="30" t="s">
        <v>41</v>
      </c>
      <c r="F56" s="30" t="s">
        <v>40</v>
      </c>
      <c r="G56" s="30" t="s">
        <v>39</v>
      </c>
      <c r="H56" s="31">
        <v>1007.5</v>
      </c>
      <c r="I56" s="36">
        <v>123</v>
      </c>
      <c r="J56" s="30" t="s">
        <v>42</v>
      </c>
      <c r="K56" s="30" t="s">
        <v>1593</v>
      </c>
      <c r="Q56" s="8"/>
      <c r="R56" s="8"/>
      <c r="S56" s="8"/>
      <c r="T56" s="8"/>
      <c r="U56" s="8"/>
      <c r="V56" s="8"/>
    </row>
    <row r="57" spans="2:22">
      <c r="B57" s="30" t="s">
        <v>1105</v>
      </c>
      <c r="C57" s="30" t="s">
        <v>1590</v>
      </c>
      <c r="D57" s="30" t="s">
        <v>30</v>
      </c>
      <c r="E57" s="30" t="s">
        <v>41</v>
      </c>
      <c r="F57" s="30" t="s">
        <v>40</v>
      </c>
      <c r="G57" s="30" t="s">
        <v>39</v>
      </c>
      <c r="H57" s="31">
        <v>1007.5</v>
      </c>
      <c r="I57" s="36">
        <v>2</v>
      </c>
      <c r="J57" s="30" t="s">
        <v>42</v>
      </c>
      <c r="K57" s="30" t="s">
        <v>1591</v>
      </c>
      <c r="Q57" s="8"/>
      <c r="R57" s="8"/>
      <c r="S57" s="8"/>
      <c r="T57" s="8"/>
      <c r="U57" s="8"/>
      <c r="V57" s="8"/>
    </row>
    <row r="58" spans="2:22">
      <c r="B58" s="30" t="s">
        <v>1105</v>
      </c>
      <c r="C58" s="30" t="s">
        <v>1588</v>
      </c>
      <c r="D58" s="30" t="s">
        <v>30</v>
      </c>
      <c r="E58" s="30" t="s">
        <v>41</v>
      </c>
      <c r="F58" s="30" t="s">
        <v>40</v>
      </c>
      <c r="G58" s="30" t="s">
        <v>39</v>
      </c>
      <c r="H58" s="31">
        <v>1007.5</v>
      </c>
      <c r="I58" s="36">
        <v>140</v>
      </c>
      <c r="J58" s="30" t="s">
        <v>42</v>
      </c>
      <c r="K58" s="30" t="s">
        <v>1589</v>
      </c>
      <c r="Q58" s="8"/>
      <c r="R58" s="8"/>
      <c r="S58" s="8"/>
      <c r="T58" s="8"/>
      <c r="U58" s="8"/>
      <c r="V58" s="8"/>
    </row>
    <row r="59" spans="2:22">
      <c r="B59" s="30" t="s">
        <v>1105</v>
      </c>
      <c r="C59" s="30" t="s">
        <v>1582</v>
      </c>
      <c r="D59" s="30" t="s">
        <v>30</v>
      </c>
      <c r="E59" s="30" t="s">
        <v>41</v>
      </c>
      <c r="F59" s="30" t="s">
        <v>40</v>
      </c>
      <c r="G59" s="30" t="s">
        <v>39</v>
      </c>
      <c r="H59" s="31">
        <v>1008</v>
      </c>
      <c r="I59" s="36">
        <v>60</v>
      </c>
      <c r="J59" s="30" t="s">
        <v>42</v>
      </c>
      <c r="K59" s="30" t="s">
        <v>1587</v>
      </c>
      <c r="Q59" s="8"/>
      <c r="R59" s="8"/>
      <c r="S59" s="8"/>
      <c r="T59" s="8"/>
      <c r="U59" s="8"/>
      <c r="V59" s="8"/>
    </row>
    <row r="60" spans="2:22">
      <c r="B60" s="30" t="s">
        <v>1105</v>
      </c>
      <c r="C60" s="30" t="s">
        <v>1582</v>
      </c>
      <c r="D60" s="30" t="s">
        <v>30</v>
      </c>
      <c r="E60" s="30" t="s">
        <v>41</v>
      </c>
      <c r="F60" s="30" t="s">
        <v>40</v>
      </c>
      <c r="G60" s="30" t="s">
        <v>39</v>
      </c>
      <c r="H60" s="31">
        <v>1008</v>
      </c>
      <c r="I60" s="36">
        <v>75</v>
      </c>
      <c r="J60" s="30" t="s">
        <v>42</v>
      </c>
      <c r="K60" s="30" t="s">
        <v>1586</v>
      </c>
      <c r="Q60" s="8"/>
      <c r="R60" s="8"/>
      <c r="S60" s="8"/>
      <c r="T60" s="8"/>
      <c r="U60" s="8"/>
      <c r="V60" s="8"/>
    </row>
    <row r="61" spans="2:22">
      <c r="B61" s="30" t="s">
        <v>1105</v>
      </c>
      <c r="C61" s="30" t="s">
        <v>1582</v>
      </c>
      <c r="D61" s="30" t="s">
        <v>30</v>
      </c>
      <c r="E61" s="30" t="s">
        <v>41</v>
      </c>
      <c r="F61" s="30" t="s">
        <v>40</v>
      </c>
      <c r="G61" s="30" t="s">
        <v>39</v>
      </c>
      <c r="H61" s="31">
        <v>1008</v>
      </c>
      <c r="I61" s="36">
        <v>41</v>
      </c>
      <c r="J61" s="30" t="s">
        <v>42</v>
      </c>
      <c r="K61" s="30" t="s">
        <v>1585</v>
      </c>
      <c r="Q61" s="8"/>
      <c r="R61" s="8"/>
      <c r="S61" s="8"/>
      <c r="T61" s="8"/>
      <c r="U61" s="8"/>
      <c r="V61" s="8"/>
    </row>
    <row r="62" spans="2:22">
      <c r="B62" s="30" t="s">
        <v>1105</v>
      </c>
      <c r="C62" s="30" t="s">
        <v>1582</v>
      </c>
      <c r="D62" s="30" t="s">
        <v>30</v>
      </c>
      <c r="E62" s="30" t="s">
        <v>41</v>
      </c>
      <c r="F62" s="30" t="s">
        <v>40</v>
      </c>
      <c r="G62" s="30" t="s">
        <v>39</v>
      </c>
      <c r="H62" s="31">
        <v>1008</v>
      </c>
      <c r="I62" s="36">
        <v>65</v>
      </c>
      <c r="J62" s="30" t="s">
        <v>42</v>
      </c>
      <c r="K62" s="30" t="s">
        <v>1584</v>
      </c>
      <c r="Q62" s="8"/>
      <c r="R62" s="8"/>
      <c r="S62" s="8"/>
      <c r="T62" s="8"/>
      <c r="U62" s="8"/>
      <c r="V62" s="8"/>
    </row>
    <row r="63" spans="2:22">
      <c r="B63" s="30" t="s">
        <v>1105</v>
      </c>
      <c r="C63" s="30" t="s">
        <v>1582</v>
      </c>
      <c r="D63" s="30" t="s">
        <v>30</v>
      </c>
      <c r="E63" s="30" t="s">
        <v>41</v>
      </c>
      <c r="F63" s="30" t="s">
        <v>40</v>
      </c>
      <c r="G63" s="30" t="s">
        <v>39</v>
      </c>
      <c r="H63" s="31">
        <v>1008</v>
      </c>
      <c r="I63" s="36">
        <v>35</v>
      </c>
      <c r="J63" s="30" t="s">
        <v>42</v>
      </c>
      <c r="K63" s="30" t="s">
        <v>1583</v>
      </c>
      <c r="Q63" s="8"/>
      <c r="R63" s="8"/>
      <c r="S63" s="8"/>
      <c r="T63" s="8"/>
      <c r="U63" s="8"/>
      <c r="V63" s="8"/>
    </row>
    <row r="64" spans="2:22">
      <c r="B64" s="30" t="s">
        <v>1105</v>
      </c>
      <c r="C64" s="30" t="s">
        <v>1580</v>
      </c>
      <c r="D64" s="30" t="s">
        <v>30</v>
      </c>
      <c r="E64" s="30" t="s">
        <v>41</v>
      </c>
      <c r="F64" s="30" t="s">
        <v>40</v>
      </c>
      <c r="G64" s="30" t="s">
        <v>39</v>
      </c>
      <c r="H64" s="31">
        <v>1008</v>
      </c>
      <c r="I64" s="36">
        <v>112</v>
      </c>
      <c r="J64" s="30" t="s">
        <v>42</v>
      </c>
      <c r="K64" s="30" t="s">
        <v>1581</v>
      </c>
      <c r="Q64" s="8"/>
      <c r="R64" s="8"/>
      <c r="S64" s="8"/>
      <c r="T64" s="8"/>
      <c r="U64" s="8"/>
      <c r="V64" s="8"/>
    </row>
    <row r="65" spans="2:22">
      <c r="B65" s="30" t="s">
        <v>1105</v>
      </c>
      <c r="C65" s="30" t="s">
        <v>1578</v>
      </c>
      <c r="D65" s="30" t="s">
        <v>30</v>
      </c>
      <c r="E65" s="30" t="s">
        <v>41</v>
      </c>
      <c r="F65" s="30" t="s">
        <v>40</v>
      </c>
      <c r="G65" s="30" t="s">
        <v>39</v>
      </c>
      <c r="H65" s="31">
        <v>1008.5</v>
      </c>
      <c r="I65" s="36">
        <v>62</v>
      </c>
      <c r="J65" s="30" t="s">
        <v>42</v>
      </c>
      <c r="K65" s="30" t="s">
        <v>1579</v>
      </c>
      <c r="Q65" s="8"/>
      <c r="R65" s="8"/>
      <c r="S65" s="8"/>
      <c r="T65" s="8"/>
      <c r="U65" s="8"/>
      <c r="V65" s="8"/>
    </row>
    <row r="66" spans="2:22">
      <c r="B66" s="30" t="s">
        <v>1105</v>
      </c>
      <c r="C66" s="30" t="s">
        <v>1575</v>
      </c>
      <c r="D66" s="30" t="s">
        <v>30</v>
      </c>
      <c r="E66" s="30" t="s">
        <v>41</v>
      </c>
      <c r="F66" s="30" t="s">
        <v>40</v>
      </c>
      <c r="G66" s="30" t="s">
        <v>39</v>
      </c>
      <c r="H66" s="31">
        <v>1008.5</v>
      </c>
      <c r="I66" s="36">
        <v>143</v>
      </c>
      <c r="J66" s="30" t="s">
        <v>42</v>
      </c>
      <c r="K66" s="30" t="s">
        <v>1577</v>
      </c>
      <c r="Q66" s="8"/>
      <c r="R66" s="8"/>
      <c r="S66" s="8"/>
      <c r="T66" s="8"/>
      <c r="U66" s="8"/>
      <c r="V66" s="8"/>
    </row>
    <row r="67" spans="2:22">
      <c r="B67" s="30" t="s">
        <v>1105</v>
      </c>
      <c r="C67" s="30" t="s">
        <v>1575</v>
      </c>
      <c r="D67" s="30" t="s">
        <v>30</v>
      </c>
      <c r="E67" s="30" t="s">
        <v>41</v>
      </c>
      <c r="F67" s="30" t="s">
        <v>40</v>
      </c>
      <c r="G67" s="30" t="s">
        <v>39</v>
      </c>
      <c r="H67" s="31">
        <v>1008.5</v>
      </c>
      <c r="I67" s="36">
        <v>220</v>
      </c>
      <c r="J67" s="30" t="s">
        <v>42</v>
      </c>
      <c r="K67" s="30" t="s">
        <v>1576</v>
      </c>
      <c r="Q67" s="8"/>
      <c r="R67" s="8"/>
      <c r="S67" s="8"/>
      <c r="T67" s="8"/>
      <c r="U67" s="8"/>
      <c r="V67" s="8"/>
    </row>
    <row r="68" spans="2:22">
      <c r="B68" s="30" t="s">
        <v>1105</v>
      </c>
      <c r="C68" s="30" t="s">
        <v>1573</v>
      </c>
      <c r="D68" s="30" t="s">
        <v>30</v>
      </c>
      <c r="E68" s="30" t="s">
        <v>41</v>
      </c>
      <c r="F68" s="30" t="s">
        <v>40</v>
      </c>
      <c r="G68" s="30" t="s">
        <v>39</v>
      </c>
      <c r="H68" s="31">
        <v>1007.5</v>
      </c>
      <c r="I68" s="36">
        <v>165</v>
      </c>
      <c r="J68" s="30" t="s">
        <v>42</v>
      </c>
      <c r="K68" s="30" t="s">
        <v>1574</v>
      </c>
      <c r="Q68" s="8"/>
      <c r="R68" s="8"/>
      <c r="S68" s="8"/>
      <c r="T68" s="8"/>
      <c r="U68" s="8"/>
      <c r="V68" s="8"/>
    </row>
    <row r="69" spans="2:22">
      <c r="B69" s="30" t="s">
        <v>1105</v>
      </c>
      <c r="C69" s="30" t="s">
        <v>1571</v>
      </c>
      <c r="D69" s="30" t="s">
        <v>30</v>
      </c>
      <c r="E69" s="30" t="s">
        <v>41</v>
      </c>
      <c r="F69" s="30" t="s">
        <v>40</v>
      </c>
      <c r="G69" s="30" t="s">
        <v>39</v>
      </c>
      <c r="H69" s="31">
        <v>1007</v>
      </c>
      <c r="I69" s="36">
        <v>25</v>
      </c>
      <c r="J69" s="30" t="s">
        <v>42</v>
      </c>
      <c r="K69" s="30" t="s">
        <v>1572</v>
      </c>
      <c r="Q69" s="8"/>
      <c r="R69" s="8"/>
      <c r="S69" s="8"/>
      <c r="T69" s="8"/>
      <c r="U69" s="8"/>
      <c r="V69" s="8"/>
    </row>
    <row r="70" spans="2:22">
      <c r="B70" s="30" t="s">
        <v>1105</v>
      </c>
      <c r="C70" s="30" t="s">
        <v>1569</v>
      </c>
      <c r="D70" s="30" t="s">
        <v>30</v>
      </c>
      <c r="E70" s="30" t="s">
        <v>41</v>
      </c>
      <c r="F70" s="30" t="s">
        <v>40</v>
      </c>
      <c r="G70" s="30" t="s">
        <v>39</v>
      </c>
      <c r="H70" s="31">
        <v>1007</v>
      </c>
      <c r="I70" s="36">
        <v>205</v>
      </c>
      <c r="J70" s="30" t="s">
        <v>42</v>
      </c>
      <c r="K70" s="30" t="s">
        <v>1570</v>
      </c>
      <c r="Q70" s="8"/>
      <c r="R70" s="8"/>
      <c r="S70" s="8"/>
      <c r="T70" s="8"/>
      <c r="U70" s="8"/>
      <c r="V70" s="8"/>
    </row>
    <row r="71" spans="2:22">
      <c r="B71" s="30" t="s">
        <v>1105</v>
      </c>
      <c r="C71" s="30" t="s">
        <v>1566</v>
      </c>
      <c r="D71" s="30" t="s">
        <v>30</v>
      </c>
      <c r="E71" s="30" t="s">
        <v>41</v>
      </c>
      <c r="F71" s="30" t="s">
        <v>40</v>
      </c>
      <c r="G71" s="30" t="s">
        <v>39</v>
      </c>
      <c r="H71" s="31">
        <v>1007.5</v>
      </c>
      <c r="I71" s="36">
        <v>118</v>
      </c>
      <c r="J71" s="30" t="s">
        <v>42</v>
      </c>
      <c r="K71" s="30" t="s">
        <v>1568</v>
      </c>
      <c r="Q71" s="8"/>
      <c r="R71" s="8"/>
      <c r="S71" s="8"/>
      <c r="T71" s="8"/>
      <c r="U71" s="8"/>
      <c r="V71" s="8"/>
    </row>
    <row r="72" spans="2:22">
      <c r="B72" s="30" t="s">
        <v>1105</v>
      </c>
      <c r="C72" s="30" t="s">
        <v>1566</v>
      </c>
      <c r="D72" s="30" t="s">
        <v>30</v>
      </c>
      <c r="E72" s="30" t="s">
        <v>41</v>
      </c>
      <c r="F72" s="30" t="s">
        <v>40</v>
      </c>
      <c r="G72" s="30" t="s">
        <v>39</v>
      </c>
      <c r="H72" s="31">
        <v>1007.5</v>
      </c>
      <c r="I72" s="36">
        <v>48</v>
      </c>
      <c r="J72" s="30" t="s">
        <v>42</v>
      </c>
      <c r="K72" s="30" t="s">
        <v>1567</v>
      </c>
      <c r="Q72" s="8"/>
      <c r="R72" s="8"/>
      <c r="S72" s="8"/>
      <c r="T72" s="8"/>
      <c r="U72" s="8"/>
      <c r="V72" s="8"/>
    </row>
    <row r="73" spans="2:22">
      <c r="B73" s="30" t="s">
        <v>1105</v>
      </c>
      <c r="C73" s="30" t="s">
        <v>1059</v>
      </c>
      <c r="D73" s="30" t="s">
        <v>30</v>
      </c>
      <c r="E73" s="30" t="s">
        <v>41</v>
      </c>
      <c r="F73" s="30" t="s">
        <v>40</v>
      </c>
      <c r="G73" s="30" t="s">
        <v>39</v>
      </c>
      <c r="H73" s="31">
        <v>1007.5</v>
      </c>
      <c r="I73" s="36">
        <v>16</v>
      </c>
      <c r="J73" s="30" t="s">
        <v>42</v>
      </c>
      <c r="K73" s="30" t="s">
        <v>1565</v>
      </c>
      <c r="Q73" s="8"/>
      <c r="R73" s="8"/>
      <c r="S73" s="8"/>
      <c r="T73" s="8"/>
      <c r="U73" s="8"/>
      <c r="V73" s="8"/>
    </row>
    <row r="74" spans="2:22">
      <c r="B74" s="30" t="s">
        <v>1105</v>
      </c>
      <c r="C74" s="30" t="s">
        <v>1059</v>
      </c>
      <c r="D74" s="30" t="s">
        <v>30</v>
      </c>
      <c r="E74" s="30" t="s">
        <v>41</v>
      </c>
      <c r="F74" s="30" t="s">
        <v>40</v>
      </c>
      <c r="G74" s="30" t="s">
        <v>39</v>
      </c>
      <c r="H74" s="31">
        <v>1007.5</v>
      </c>
      <c r="I74" s="36">
        <v>65</v>
      </c>
      <c r="J74" s="30" t="s">
        <v>42</v>
      </c>
      <c r="K74" s="30" t="s">
        <v>1564</v>
      </c>
      <c r="Q74" s="8"/>
      <c r="R74" s="8"/>
      <c r="S74" s="8"/>
      <c r="T74" s="8"/>
      <c r="U74" s="8"/>
      <c r="V74" s="8"/>
    </row>
    <row r="75" spans="2:22">
      <c r="B75" s="30" t="s">
        <v>1105</v>
      </c>
      <c r="C75" s="30" t="s">
        <v>1059</v>
      </c>
      <c r="D75" s="30" t="s">
        <v>30</v>
      </c>
      <c r="E75" s="30" t="s">
        <v>41</v>
      </c>
      <c r="F75" s="30" t="s">
        <v>40</v>
      </c>
      <c r="G75" s="30" t="s">
        <v>39</v>
      </c>
      <c r="H75" s="31">
        <v>1007.5</v>
      </c>
      <c r="I75" s="36">
        <v>46</v>
      </c>
      <c r="J75" s="30" t="s">
        <v>42</v>
      </c>
      <c r="K75" s="30" t="s">
        <v>1563</v>
      </c>
      <c r="Q75" s="8"/>
      <c r="R75" s="8"/>
      <c r="S75" s="8"/>
      <c r="T75" s="8"/>
      <c r="U75" s="8"/>
      <c r="V75" s="8"/>
    </row>
    <row r="76" spans="2:22">
      <c r="B76" s="30" t="s">
        <v>1105</v>
      </c>
      <c r="C76" s="30" t="s">
        <v>1560</v>
      </c>
      <c r="D76" s="30" t="s">
        <v>30</v>
      </c>
      <c r="E76" s="30" t="s">
        <v>41</v>
      </c>
      <c r="F76" s="30" t="s">
        <v>40</v>
      </c>
      <c r="G76" s="30" t="s">
        <v>39</v>
      </c>
      <c r="H76" s="31">
        <v>1007.5</v>
      </c>
      <c r="I76" s="36">
        <v>96</v>
      </c>
      <c r="J76" s="30" t="s">
        <v>42</v>
      </c>
      <c r="K76" s="30" t="s">
        <v>1562</v>
      </c>
      <c r="Q76" s="8"/>
      <c r="R76" s="8"/>
      <c r="S76" s="8"/>
      <c r="T76" s="8"/>
      <c r="U76" s="8"/>
      <c r="V76" s="8"/>
    </row>
    <row r="77" spans="2:22">
      <c r="B77" s="30" t="s">
        <v>1105</v>
      </c>
      <c r="C77" s="30" t="s">
        <v>1560</v>
      </c>
      <c r="D77" s="30" t="s">
        <v>30</v>
      </c>
      <c r="E77" s="30" t="s">
        <v>41</v>
      </c>
      <c r="F77" s="30" t="s">
        <v>40</v>
      </c>
      <c r="G77" s="30" t="s">
        <v>39</v>
      </c>
      <c r="H77" s="31">
        <v>1007.5</v>
      </c>
      <c r="I77" s="36">
        <v>70</v>
      </c>
      <c r="J77" s="30" t="s">
        <v>42</v>
      </c>
      <c r="K77" s="30" t="s">
        <v>1561</v>
      </c>
      <c r="Q77" s="8"/>
      <c r="R77" s="8"/>
      <c r="S77" s="8"/>
      <c r="T77" s="8"/>
      <c r="U77" s="8"/>
      <c r="V77" s="8"/>
    </row>
    <row r="78" spans="2:22">
      <c r="B78" s="30" t="s">
        <v>1105</v>
      </c>
      <c r="C78" s="30" t="s">
        <v>1556</v>
      </c>
      <c r="D78" s="30" t="s">
        <v>30</v>
      </c>
      <c r="E78" s="30" t="s">
        <v>41</v>
      </c>
      <c r="F78" s="30" t="s">
        <v>40</v>
      </c>
      <c r="G78" s="30" t="s">
        <v>39</v>
      </c>
      <c r="H78" s="31">
        <v>1007.5</v>
      </c>
      <c r="I78" s="36">
        <v>71</v>
      </c>
      <c r="J78" s="30" t="s">
        <v>42</v>
      </c>
      <c r="K78" s="30" t="s">
        <v>1559</v>
      </c>
      <c r="Q78" s="8"/>
      <c r="R78" s="8"/>
      <c r="S78" s="8"/>
      <c r="T78" s="8"/>
      <c r="U78" s="8"/>
      <c r="V78" s="8"/>
    </row>
    <row r="79" spans="2:22">
      <c r="B79" s="30" t="s">
        <v>1105</v>
      </c>
      <c r="C79" s="30" t="s">
        <v>1556</v>
      </c>
      <c r="D79" s="30" t="s">
        <v>30</v>
      </c>
      <c r="E79" s="30" t="s">
        <v>41</v>
      </c>
      <c r="F79" s="30" t="s">
        <v>40</v>
      </c>
      <c r="G79" s="30" t="s">
        <v>39</v>
      </c>
      <c r="H79" s="31">
        <v>1007.5</v>
      </c>
      <c r="I79" s="36">
        <v>68</v>
      </c>
      <c r="J79" s="30" t="s">
        <v>42</v>
      </c>
      <c r="K79" s="30" t="s">
        <v>1558</v>
      </c>
      <c r="Q79" s="8"/>
      <c r="R79" s="8"/>
      <c r="S79" s="8"/>
      <c r="T79" s="8"/>
      <c r="U79" s="8"/>
      <c r="V79" s="8"/>
    </row>
    <row r="80" spans="2:22">
      <c r="B80" s="30" t="s">
        <v>1105</v>
      </c>
      <c r="C80" s="30" t="s">
        <v>1556</v>
      </c>
      <c r="D80" s="30" t="s">
        <v>30</v>
      </c>
      <c r="E80" s="30" t="s">
        <v>41</v>
      </c>
      <c r="F80" s="30" t="s">
        <v>40</v>
      </c>
      <c r="G80" s="30" t="s">
        <v>39</v>
      </c>
      <c r="H80" s="31">
        <v>1007.5</v>
      </c>
      <c r="I80" s="36">
        <v>29</v>
      </c>
      <c r="J80" s="30" t="s">
        <v>42</v>
      </c>
      <c r="K80" s="30" t="s">
        <v>1557</v>
      </c>
      <c r="Q80" s="8"/>
      <c r="R80" s="8"/>
      <c r="S80" s="8"/>
      <c r="T80" s="8"/>
      <c r="U80" s="8"/>
      <c r="V80" s="8"/>
    </row>
    <row r="81" spans="2:22">
      <c r="B81" s="30" t="s">
        <v>1105</v>
      </c>
      <c r="C81" s="30" t="s">
        <v>1553</v>
      </c>
      <c r="D81" s="30" t="s">
        <v>30</v>
      </c>
      <c r="E81" s="30" t="s">
        <v>41</v>
      </c>
      <c r="F81" s="30" t="s">
        <v>40</v>
      </c>
      <c r="G81" s="30" t="s">
        <v>39</v>
      </c>
      <c r="H81" s="31">
        <v>1007</v>
      </c>
      <c r="I81" s="36">
        <v>1</v>
      </c>
      <c r="J81" s="30" t="s">
        <v>42</v>
      </c>
      <c r="K81" s="30" t="s">
        <v>1555</v>
      </c>
      <c r="Q81" s="8"/>
      <c r="R81" s="8"/>
      <c r="S81" s="8"/>
      <c r="T81" s="8"/>
      <c r="U81" s="8"/>
      <c r="V81" s="8"/>
    </row>
    <row r="82" spans="2:22">
      <c r="B82" s="30" t="s">
        <v>1105</v>
      </c>
      <c r="C82" s="30" t="s">
        <v>1553</v>
      </c>
      <c r="D82" s="30" t="s">
        <v>30</v>
      </c>
      <c r="E82" s="30" t="s">
        <v>41</v>
      </c>
      <c r="F82" s="30" t="s">
        <v>40</v>
      </c>
      <c r="G82" s="30" t="s">
        <v>39</v>
      </c>
      <c r="H82" s="31">
        <v>1007</v>
      </c>
      <c r="I82" s="36">
        <v>69</v>
      </c>
      <c r="J82" s="30" t="s">
        <v>42</v>
      </c>
      <c r="K82" s="30" t="s">
        <v>1554</v>
      </c>
      <c r="Q82" s="8"/>
      <c r="R82" s="8"/>
      <c r="S82" s="8"/>
      <c r="T82" s="8"/>
      <c r="U82" s="8"/>
      <c r="V82" s="8"/>
    </row>
    <row r="83" spans="2:22">
      <c r="B83" s="30" t="s">
        <v>1105</v>
      </c>
      <c r="C83" s="30" t="s">
        <v>711</v>
      </c>
      <c r="D83" s="30" t="s">
        <v>30</v>
      </c>
      <c r="E83" s="30" t="s">
        <v>41</v>
      </c>
      <c r="F83" s="30" t="s">
        <v>40</v>
      </c>
      <c r="G83" s="30" t="s">
        <v>39</v>
      </c>
      <c r="H83" s="31">
        <v>1007</v>
      </c>
      <c r="I83" s="36">
        <v>27</v>
      </c>
      <c r="J83" s="30" t="s">
        <v>42</v>
      </c>
      <c r="K83" s="30" t="s">
        <v>1552</v>
      </c>
      <c r="Q83" s="8"/>
      <c r="R83" s="8"/>
      <c r="S83" s="8"/>
      <c r="T83" s="8"/>
      <c r="U83" s="8"/>
      <c r="V83" s="8"/>
    </row>
    <row r="84" spans="2:22">
      <c r="B84" s="30" t="s">
        <v>1105</v>
      </c>
      <c r="C84" s="30" t="s">
        <v>711</v>
      </c>
      <c r="D84" s="30" t="s">
        <v>30</v>
      </c>
      <c r="E84" s="30" t="s">
        <v>41</v>
      </c>
      <c r="F84" s="30" t="s">
        <v>40</v>
      </c>
      <c r="G84" s="30" t="s">
        <v>39</v>
      </c>
      <c r="H84" s="31">
        <v>1007</v>
      </c>
      <c r="I84" s="36">
        <v>206</v>
      </c>
      <c r="J84" s="30" t="s">
        <v>42</v>
      </c>
      <c r="K84" s="30" t="s">
        <v>1551</v>
      </c>
      <c r="Q84" s="8"/>
      <c r="R84" s="8"/>
      <c r="S84" s="8"/>
      <c r="T84" s="8"/>
      <c r="U84" s="8"/>
      <c r="V84" s="8"/>
    </row>
    <row r="85" spans="2:22">
      <c r="B85" s="30" t="s">
        <v>1105</v>
      </c>
      <c r="C85" s="30" t="s">
        <v>711</v>
      </c>
      <c r="D85" s="30" t="s">
        <v>30</v>
      </c>
      <c r="E85" s="30" t="s">
        <v>41</v>
      </c>
      <c r="F85" s="30" t="s">
        <v>40</v>
      </c>
      <c r="G85" s="30" t="s">
        <v>39</v>
      </c>
      <c r="H85" s="31">
        <v>1007</v>
      </c>
      <c r="I85" s="36">
        <v>2</v>
      </c>
      <c r="J85" s="30" t="s">
        <v>42</v>
      </c>
      <c r="K85" s="30" t="s">
        <v>1550</v>
      </c>
      <c r="Q85" s="8"/>
      <c r="R85" s="8"/>
      <c r="S85" s="8"/>
      <c r="T85" s="8"/>
      <c r="U85" s="8"/>
      <c r="V85" s="8"/>
    </row>
    <row r="86" spans="2:22">
      <c r="B86" s="30" t="s">
        <v>1105</v>
      </c>
      <c r="C86" s="30" t="s">
        <v>1547</v>
      </c>
      <c r="D86" s="30" t="s">
        <v>30</v>
      </c>
      <c r="E86" s="30" t="s">
        <v>41</v>
      </c>
      <c r="F86" s="30" t="s">
        <v>40</v>
      </c>
      <c r="G86" s="30" t="s">
        <v>39</v>
      </c>
      <c r="H86" s="31">
        <v>1007</v>
      </c>
      <c r="I86" s="36">
        <v>20</v>
      </c>
      <c r="J86" s="30" t="s">
        <v>42</v>
      </c>
      <c r="K86" s="30" t="s">
        <v>1549</v>
      </c>
      <c r="Q86" s="8"/>
      <c r="R86" s="8"/>
      <c r="S86" s="8"/>
      <c r="T86" s="8"/>
      <c r="U86" s="8"/>
      <c r="V86" s="8"/>
    </row>
    <row r="87" spans="2:22">
      <c r="B87" s="30" t="s">
        <v>1105</v>
      </c>
      <c r="C87" s="30" t="s">
        <v>1547</v>
      </c>
      <c r="D87" s="30" t="s">
        <v>30</v>
      </c>
      <c r="E87" s="30" t="s">
        <v>41</v>
      </c>
      <c r="F87" s="30" t="s">
        <v>40</v>
      </c>
      <c r="G87" s="30" t="s">
        <v>39</v>
      </c>
      <c r="H87" s="31">
        <v>1007</v>
      </c>
      <c r="I87" s="36">
        <v>50</v>
      </c>
      <c r="J87" s="30" t="s">
        <v>42</v>
      </c>
      <c r="K87" s="30" t="s">
        <v>1548</v>
      </c>
      <c r="Q87" s="8"/>
      <c r="R87" s="8"/>
      <c r="S87" s="8"/>
      <c r="T87" s="8"/>
      <c r="U87" s="8"/>
      <c r="V87" s="8"/>
    </row>
    <row r="88" spans="2:22">
      <c r="B88" s="30" t="s">
        <v>1105</v>
      </c>
      <c r="C88" s="30" t="s">
        <v>1544</v>
      </c>
      <c r="D88" s="30" t="s">
        <v>30</v>
      </c>
      <c r="E88" s="30" t="s">
        <v>41</v>
      </c>
      <c r="F88" s="30" t="s">
        <v>40</v>
      </c>
      <c r="G88" s="30" t="s">
        <v>39</v>
      </c>
      <c r="H88" s="31">
        <v>1007</v>
      </c>
      <c r="I88" s="36">
        <v>68</v>
      </c>
      <c r="J88" s="30" t="s">
        <v>42</v>
      </c>
      <c r="K88" s="30" t="s">
        <v>1546</v>
      </c>
      <c r="Q88" s="8"/>
      <c r="R88" s="8"/>
      <c r="S88" s="8"/>
      <c r="T88" s="8"/>
      <c r="U88" s="8"/>
      <c r="V88" s="8"/>
    </row>
    <row r="89" spans="2:22">
      <c r="B89" s="30" t="s">
        <v>1105</v>
      </c>
      <c r="C89" s="30" t="s">
        <v>1544</v>
      </c>
      <c r="D89" s="30" t="s">
        <v>30</v>
      </c>
      <c r="E89" s="30" t="s">
        <v>41</v>
      </c>
      <c r="F89" s="30" t="s">
        <v>40</v>
      </c>
      <c r="G89" s="30" t="s">
        <v>39</v>
      </c>
      <c r="H89" s="31">
        <v>1007</v>
      </c>
      <c r="I89" s="36">
        <v>112</v>
      </c>
      <c r="J89" s="30" t="s">
        <v>42</v>
      </c>
      <c r="K89" s="30" t="s">
        <v>1545</v>
      </c>
      <c r="Q89" s="8"/>
      <c r="R89" s="8"/>
      <c r="S89" s="8"/>
      <c r="T89" s="8"/>
      <c r="U89" s="8"/>
      <c r="V89" s="8"/>
    </row>
    <row r="90" spans="2:22">
      <c r="B90" s="30" t="s">
        <v>1105</v>
      </c>
      <c r="C90" s="30" t="s">
        <v>1035</v>
      </c>
      <c r="D90" s="30" t="s">
        <v>30</v>
      </c>
      <c r="E90" s="30" t="s">
        <v>41</v>
      </c>
      <c r="F90" s="30" t="s">
        <v>40</v>
      </c>
      <c r="G90" s="30" t="s">
        <v>39</v>
      </c>
      <c r="H90" s="31">
        <v>1007.5</v>
      </c>
      <c r="I90" s="36">
        <v>51</v>
      </c>
      <c r="J90" s="30" t="s">
        <v>42</v>
      </c>
      <c r="K90" s="30" t="s">
        <v>1543</v>
      </c>
      <c r="Q90" s="8"/>
      <c r="R90" s="8"/>
      <c r="S90" s="8"/>
      <c r="T90" s="8"/>
      <c r="U90" s="8"/>
      <c r="V90" s="8"/>
    </row>
    <row r="91" spans="2:22">
      <c r="B91" s="30" t="s">
        <v>1105</v>
      </c>
      <c r="C91" s="30" t="s">
        <v>1035</v>
      </c>
      <c r="D91" s="30" t="s">
        <v>30</v>
      </c>
      <c r="E91" s="30" t="s">
        <v>41</v>
      </c>
      <c r="F91" s="30" t="s">
        <v>40</v>
      </c>
      <c r="G91" s="30" t="s">
        <v>39</v>
      </c>
      <c r="H91" s="31">
        <v>1007.5</v>
      </c>
      <c r="I91" s="36">
        <v>82</v>
      </c>
      <c r="J91" s="30" t="s">
        <v>42</v>
      </c>
      <c r="K91" s="30" t="s">
        <v>1542</v>
      </c>
      <c r="Q91" s="8"/>
      <c r="R91" s="8"/>
      <c r="S91" s="8"/>
      <c r="T91" s="8"/>
      <c r="U91" s="8"/>
      <c r="V91" s="8"/>
    </row>
    <row r="92" spans="2:22">
      <c r="B92" s="30" t="s">
        <v>1105</v>
      </c>
      <c r="C92" s="30" t="s">
        <v>1538</v>
      </c>
      <c r="D92" s="30" t="s">
        <v>30</v>
      </c>
      <c r="E92" s="30" t="s">
        <v>41</v>
      </c>
      <c r="F92" s="30" t="s">
        <v>40</v>
      </c>
      <c r="G92" s="30" t="s">
        <v>39</v>
      </c>
      <c r="H92" s="31">
        <v>1007.5</v>
      </c>
      <c r="I92" s="36">
        <v>67</v>
      </c>
      <c r="J92" s="30" t="s">
        <v>42</v>
      </c>
      <c r="K92" s="30" t="s">
        <v>1541</v>
      </c>
      <c r="Q92" s="8"/>
      <c r="R92" s="8"/>
      <c r="S92" s="8"/>
      <c r="T92" s="8"/>
      <c r="U92" s="8"/>
      <c r="V92" s="8"/>
    </row>
    <row r="93" spans="2:22">
      <c r="B93" s="30" t="s">
        <v>1105</v>
      </c>
      <c r="C93" s="30" t="s">
        <v>1538</v>
      </c>
      <c r="D93" s="30" t="s">
        <v>30</v>
      </c>
      <c r="E93" s="30" t="s">
        <v>41</v>
      </c>
      <c r="F93" s="30" t="s">
        <v>40</v>
      </c>
      <c r="G93" s="30" t="s">
        <v>39</v>
      </c>
      <c r="H93" s="31">
        <v>1007.5</v>
      </c>
      <c r="I93" s="36">
        <v>50</v>
      </c>
      <c r="J93" s="30" t="s">
        <v>42</v>
      </c>
      <c r="K93" s="30" t="s">
        <v>1540</v>
      </c>
      <c r="Q93" s="8"/>
      <c r="R93" s="8"/>
      <c r="S93" s="8"/>
      <c r="T93" s="8"/>
      <c r="U93" s="8"/>
      <c r="V93" s="8"/>
    </row>
    <row r="94" spans="2:22">
      <c r="B94" s="30" t="s">
        <v>1105</v>
      </c>
      <c r="C94" s="30" t="s">
        <v>1538</v>
      </c>
      <c r="D94" s="30" t="s">
        <v>30</v>
      </c>
      <c r="E94" s="30" t="s">
        <v>41</v>
      </c>
      <c r="F94" s="30" t="s">
        <v>40</v>
      </c>
      <c r="G94" s="30" t="s">
        <v>39</v>
      </c>
      <c r="H94" s="31">
        <v>1007.5</v>
      </c>
      <c r="I94" s="36">
        <v>129</v>
      </c>
      <c r="J94" s="30" t="s">
        <v>42</v>
      </c>
      <c r="K94" s="30" t="s">
        <v>1539</v>
      </c>
      <c r="Q94" s="8"/>
      <c r="R94" s="8"/>
      <c r="S94" s="8"/>
      <c r="T94" s="8"/>
      <c r="U94" s="8"/>
      <c r="V94" s="8"/>
    </row>
    <row r="95" spans="2:22">
      <c r="B95" s="30" t="s">
        <v>1105</v>
      </c>
      <c r="C95" s="30" t="s">
        <v>1536</v>
      </c>
      <c r="D95" s="30" t="s">
        <v>30</v>
      </c>
      <c r="E95" s="30" t="s">
        <v>41</v>
      </c>
      <c r="F95" s="30" t="s">
        <v>40</v>
      </c>
      <c r="G95" s="30" t="s">
        <v>39</v>
      </c>
      <c r="H95" s="31">
        <v>1008</v>
      </c>
      <c r="I95" s="36">
        <v>199</v>
      </c>
      <c r="J95" s="30" t="s">
        <v>42</v>
      </c>
      <c r="K95" s="30" t="s">
        <v>1537</v>
      </c>
      <c r="Q95" s="8"/>
      <c r="R95" s="8"/>
      <c r="S95" s="8"/>
      <c r="T95" s="8"/>
      <c r="U95" s="8"/>
      <c r="V95" s="8"/>
    </row>
    <row r="96" spans="2:22">
      <c r="B96" s="30" t="s">
        <v>1105</v>
      </c>
      <c r="C96" s="30" t="s">
        <v>1534</v>
      </c>
      <c r="D96" s="30" t="s">
        <v>30</v>
      </c>
      <c r="E96" s="30" t="s">
        <v>41</v>
      </c>
      <c r="F96" s="30" t="s">
        <v>40</v>
      </c>
      <c r="G96" s="30" t="s">
        <v>39</v>
      </c>
      <c r="H96" s="31">
        <v>1008.5</v>
      </c>
      <c r="I96" s="36">
        <v>92</v>
      </c>
      <c r="J96" s="30" t="s">
        <v>42</v>
      </c>
      <c r="K96" s="30" t="s">
        <v>1535</v>
      </c>
      <c r="Q96" s="8"/>
      <c r="R96" s="8"/>
      <c r="S96" s="8"/>
      <c r="T96" s="8"/>
      <c r="U96" s="8"/>
      <c r="V96" s="8"/>
    </row>
    <row r="97" spans="2:22">
      <c r="B97" s="30" t="s">
        <v>1105</v>
      </c>
      <c r="C97" s="30" t="s">
        <v>1531</v>
      </c>
      <c r="D97" s="30" t="s">
        <v>30</v>
      </c>
      <c r="E97" s="30" t="s">
        <v>41</v>
      </c>
      <c r="F97" s="30" t="s">
        <v>40</v>
      </c>
      <c r="G97" s="30" t="s">
        <v>39</v>
      </c>
      <c r="H97" s="31">
        <v>1009.5</v>
      </c>
      <c r="I97" s="36">
        <v>45</v>
      </c>
      <c r="J97" s="30" t="s">
        <v>42</v>
      </c>
      <c r="K97" s="30" t="s">
        <v>1533</v>
      </c>
      <c r="Q97" s="8"/>
      <c r="R97" s="8"/>
      <c r="S97" s="8"/>
      <c r="T97" s="8"/>
      <c r="U97" s="8"/>
      <c r="V97" s="8"/>
    </row>
    <row r="98" spans="2:22">
      <c r="B98" s="30" t="s">
        <v>1105</v>
      </c>
      <c r="C98" s="30" t="s">
        <v>1531</v>
      </c>
      <c r="D98" s="30" t="s">
        <v>30</v>
      </c>
      <c r="E98" s="30" t="s">
        <v>41</v>
      </c>
      <c r="F98" s="30" t="s">
        <v>40</v>
      </c>
      <c r="G98" s="30" t="s">
        <v>39</v>
      </c>
      <c r="H98" s="31">
        <v>1009.5</v>
      </c>
      <c r="I98" s="36">
        <v>62</v>
      </c>
      <c r="J98" s="30" t="s">
        <v>42</v>
      </c>
      <c r="K98" s="30" t="s">
        <v>1532</v>
      </c>
      <c r="Q98" s="8"/>
      <c r="R98" s="8"/>
      <c r="S98" s="8"/>
      <c r="T98" s="8"/>
      <c r="U98" s="8"/>
      <c r="V98" s="8"/>
    </row>
    <row r="99" spans="2:22">
      <c r="B99" s="30" t="s">
        <v>1105</v>
      </c>
      <c r="C99" s="30" t="s">
        <v>1529</v>
      </c>
      <c r="D99" s="30" t="s">
        <v>30</v>
      </c>
      <c r="E99" s="30" t="s">
        <v>41</v>
      </c>
      <c r="F99" s="30" t="s">
        <v>40</v>
      </c>
      <c r="G99" s="30" t="s">
        <v>39</v>
      </c>
      <c r="H99" s="31">
        <v>1009.5</v>
      </c>
      <c r="I99" s="36">
        <v>162</v>
      </c>
      <c r="J99" s="30" t="s">
        <v>42</v>
      </c>
      <c r="K99" s="30" t="s">
        <v>1530</v>
      </c>
      <c r="Q99" s="8"/>
      <c r="R99" s="8"/>
      <c r="S99" s="8"/>
      <c r="T99" s="8"/>
      <c r="U99" s="8"/>
      <c r="V99" s="8"/>
    </row>
    <row r="100" spans="2:22">
      <c r="B100" s="30" t="s">
        <v>1105</v>
      </c>
      <c r="C100" s="30" t="s">
        <v>1523</v>
      </c>
      <c r="D100" s="30" t="s">
        <v>30</v>
      </c>
      <c r="E100" s="30" t="s">
        <v>41</v>
      </c>
      <c r="F100" s="30" t="s">
        <v>40</v>
      </c>
      <c r="G100" s="30" t="s">
        <v>39</v>
      </c>
      <c r="H100" s="31">
        <v>1009.5</v>
      </c>
      <c r="I100" s="36">
        <v>182</v>
      </c>
      <c r="J100" s="30" t="s">
        <v>42</v>
      </c>
      <c r="K100" s="30" t="s">
        <v>1528</v>
      </c>
      <c r="Q100" s="8"/>
      <c r="R100" s="8"/>
      <c r="S100" s="8"/>
      <c r="T100" s="8"/>
      <c r="U100" s="8"/>
      <c r="V100" s="8"/>
    </row>
    <row r="101" spans="2:22">
      <c r="B101" s="30" t="s">
        <v>1105</v>
      </c>
      <c r="C101" s="30" t="s">
        <v>1523</v>
      </c>
      <c r="D101" s="30" t="s">
        <v>30</v>
      </c>
      <c r="E101" s="30" t="s">
        <v>41</v>
      </c>
      <c r="F101" s="30" t="s">
        <v>40</v>
      </c>
      <c r="G101" s="30" t="s">
        <v>39</v>
      </c>
      <c r="H101" s="31">
        <v>1009.5</v>
      </c>
      <c r="I101" s="36">
        <v>39</v>
      </c>
      <c r="J101" s="30" t="s">
        <v>42</v>
      </c>
      <c r="K101" s="30" t="s">
        <v>1527</v>
      </c>
      <c r="Q101" s="8"/>
      <c r="R101" s="8"/>
      <c r="S101" s="8"/>
      <c r="T101" s="8"/>
      <c r="U101" s="8"/>
      <c r="V101" s="8"/>
    </row>
    <row r="102" spans="2:22">
      <c r="B102" s="30" t="s">
        <v>1105</v>
      </c>
      <c r="C102" s="30" t="s">
        <v>1523</v>
      </c>
      <c r="D102" s="30" t="s">
        <v>30</v>
      </c>
      <c r="E102" s="30" t="s">
        <v>41</v>
      </c>
      <c r="F102" s="30" t="s">
        <v>40</v>
      </c>
      <c r="G102" s="30" t="s">
        <v>39</v>
      </c>
      <c r="H102" s="31">
        <v>1009.5</v>
      </c>
      <c r="I102" s="36">
        <v>62</v>
      </c>
      <c r="J102" s="30" t="s">
        <v>42</v>
      </c>
      <c r="K102" s="30" t="s">
        <v>1526</v>
      </c>
      <c r="Q102" s="8"/>
      <c r="R102" s="8"/>
      <c r="S102" s="8"/>
      <c r="T102" s="8"/>
      <c r="U102" s="8"/>
      <c r="V102" s="8"/>
    </row>
    <row r="103" spans="2:22">
      <c r="B103" s="30" t="s">
        <v>1105</v>
      </c>
      <c r="C103" s="30" t="s">
        <v>1523</v>
      </c>
      <c r="D103" s="30" t="s">
        <v>30</v>
      </c>
      <c r="E103" s="30" t="s">
        <v>41</v>
      </c>
      <c r="F103" s="30" t="s">
        <v>40</v>
      </c>
      <c r="G103" s="30" t="s">
        <v>39</v>
      </c>
      <c r="H103" s="31">
        <v>1009.5</v>
      </c>
      <c r="I103" s="36">
        <v>45</v>
      </c>
      <c r="J103" s="30" t="s">
        <v>42</v>
      </c>
      <c r="K103" s="30" t="s">
        <v>1525</v>
      </c>
      <c r="Q103" s="8"/>
      <c r="R103" s="8"/>
      <c r="S103" s="8"/>
      <c r="T103" s="8"/>
      <c r="U103" s="8"/>
      <c r="V103" s="8"/>
    </row>
    <row r="104" spans="2:22">
      <c r="B104" s="30" t="s">
        <v>1105</v>
      </c>
      <c r="C104" s="30" t="s">
        <v>1523</v>
      </c>
      <c r="D104" s="30" t="s">
        <v>30</v>
      </c>
      <c r="E104" s="30" t="s">
        <v>41</v>
      </c>
      <c r="F104" s="30" t="s">
        <v>40</v>
      </c>
      <c r="G104" s="30" t="s">
        <v>39</v>
      </c>
      <c r="H104" s="31">
        <v>1009.5</v>
      </c>
      <c r="I104" s="36">
        <v>40</v>
      </c>
      <c r="J104" s="30" t="s">
        <v>42</v>
      </c>
      <c r="K104" s="30" t="s">
        <v>1524</v>
      </c>
      <c r="Q104" s="8"/>
      <c r="R104" s="8"/>
      <c r="S104" s="8"/>
      <c r="T104" s="8"/>
      <c r="U104" s="8"/>
      <c r="V104" s="8"/>
    </row>
    <row r="105" spans="2:22">
      <c r="B105" s="30" t="s">
        <v>1105</v>
      </c>
      <c r="C105" s="30" t="s">
        <v>1521</v>
      </c>
      <c r="D105" s="30" t="s">
        <v>30</v>
      </c>
      <c r="E105" s="30" t="s">
        <v>41</v>
      </c>
      <c r="F105" s="30" t="s">
        <v>40</v>
      </c>
      <c r="G105" s="30" t="s">
        <v>39</v>
      </c>
      <c r="H105" s="31">
        <v>1008.5</v>
      </c>
      <c r="I105" s="36">
        <v>138</v>
      </c>
      <c r="J105" s="30" t="s">
        <v>42</v>
      </c>
      <c r="K105" s="30" t="s">
        <v>1522</v>
      </c>
      <c r="Q105" s="8"/>
      <c r="R105" s="8"/>
      <c r="S105" s="8"/>
      <c r="T105" s="8"/>
      <c r="U105" s="8"/>
      <c r="V105" s="8"/>
    </row>
    <row r="106" spans="2:22">
      <c r="B106" s="30" t="s">
        <v>1105</v>
      </c>
      <c r="C106" s="30" t="s">
        <v>1515</v>
      </c>
      <c r="D106" s="30" t="s">
        <v>30</v>
      </c>
      <c r="E106" s="30" t="s">
        <v>41</v>
      </c>
      <c r="F106" s="30" t="s">
        <v>40</v>
      </c>
      <c r="G106" s="30" t="s">
        <v>39</v>
      </c>
      <c r="H106" s="31">
        <v>1009</v>
      </c>
      <c r="I106" s="36">
        <v>201</v>
      </c>
      <c r="J106" s="30" t="s">
        <v>42</v>
      </c>
      <c r="K106" s="30" t="s">
        <v>1520</v>
      </c>
      <c r="Q106" s="8"/>
      <c r="R106" s="8"/>
      <c r="S106" s="8"/>
      <c r="T106" s="8"/>
      <c r="U106" s="8"/>
      <c r="V106" s="8"/>
    </row>
    <row r="107" spans="2:22">
      <c r="B107" s="30" t="s">
        <v>1105</v>
      </c>
      <c r="C107" s="30" t="s">
        <v>1515</v>
      </c>
      <c r="D107" s="30" t="s">
        <v>30</v>
      </c>
      <c r="E107" s="30" t="s">
        <v>41</v>
      </c>
      <c r="F107" s="30" t="s">
        <v>40</v>
      </c>
      <c r="G107" s="30" t="s">
        <v>39</v>
      </c>
      <c r="H107" s="31">
        <v>1009</v>
      </c>
      <c r="I107" s="36">
        <v>40</v>
      </c>
      <c r="J107" s="30" t="s">
        <v>42</v>
      </c>
      <c r="K107" s="30" t="s">
        <v>1519</v>
      </c>
      <c r="Q107" s="8"/>
      <c r="R107" s="8"/>
      <c r="S107" s="8"/>
      <c r="T107" s="8"/>
      <c r="U107" s="8"/>
      <c r="V107" s="8"/>
    </row>
    <row r="108" spans="2:22">
      <c r="B108" s="30" t="s">
        <v>1105</v>
      </c>
      <c r="C108" s="30" t="s">
        <v>1515</v>
      </c>
      <c r="D108" s="30" t="s">
        <v>30</v>
      </c>
      <c r="E108" s="30" t="s">
        <v>41</v>
      </c>
      <c r="F108" s="30" t="s">
        <v>40</v>
      </c>
      <c r="G108" s="30" t="s">
        <v>39</v>
      </c>
      <c r="H108" s="31">
        <v>1009</v>
      </c>
      <c r="I108" s="36">
        <v>62</v>
      </c>
      <c r="J108" s="30" t="s">
        <v>42</v>
      </c>
      <c r="K108" s="30" t="s">
        <v>1518</v>
      </c>
      <c r="Q108" s="8"/>
      <c r="R108" s="8"/>
      <c r="S108" s="8"/>
      <c r="T108" s="8"/>
      <c r="U108" s="8"/>
      <c r="V108" s="8"/>
    </row>
    <row r="109" spans="2:22">
      <c r="B109" s="30" t="s">
        <v>1105</v>
      </c>
      <c r="C109" s="30" t="s">
        <v>1515</v>
      </c>
      <c r="D109" s="30" t="s">
        <v>30</v>
      </c>
      <c r="E109" s="30" t="s">
        <v>41</v>
      </c>
      <c r="F109" s="30" t="s">
        <v>40</v>
      </c>
      <c r="G109" s="30" t="s">
        <v>39</v>
      </c>
      <c r="H109" s="31">
        <v>1009</v>
      </c>
      <c r="I109" s="36">
        <v>42</v>
      </c>
      <c r="J109" s="30" t="s">
        <v>42</v>
      </c>
      <c r="K109" s="30" t="s">
        <v>1517</v>
      </c>
      <c r="Q109" s="8"/>
      <c r="R109" s="8"/>
      <c r="S109" s="8"/>
      <c r="T109" s="8"/>
      <c r="U109" s="8"/>
      <c r="V109" s="8"/>
    </row>
    <row r="110" spans="2:22">
      <c r="B110" s="30" t="s">
        <v>1105</v>
      </c>
      <c r="C110" s="30" t="s">
        <v>1515</v>
      </c>
      <c r="D110" s="30" t="s">
        <v>30</v>
      </c>
      <c r="E110" s="30" t="s">
        <v>41</v>
      </c>
      <c r="F110" s="30" t="s">
        <v>40</v>
      </c>
      <c r="G110" s="30" t="s">
        <v>39</v>
      </c>
      <c r="H110" s="31">
        <v>1009</v>
      </c>
      <c r="I110" s="36">
        <v>45</v>
      </c>
      <c r="J110" s="30" t="s">
        <v>42</v>
      </c>
      <c r="K110" s="30" t="s">
        <v>1516</v>
      </c>
      <c r="Q110" s="8"/>
      <c r="R110" s="8"/>
      <c r="S110" s="8"/>
      <c r="T110" s="8"/>
      <c r="U110" s="8"/>
      <c r="V110" s="8"/>
    </row>
    <row r="111" spans="2:22">
      <c r="B111" s="30" t="s">
        <v>1105</v>
      </c>
      <c r="C111" s="30" t="s">
        <v>1509</v>
      </c>
      <c r="D111" s="30" t="s">
        <v>30</v>
      </c>
      <c r="E111" s="30" t="s">
        <v>41</v>
      </c>
      <c r="F111" s="30" t="s">
        <v>40</v>
      </c>
      <c r="G111" s="30" t="s">
        <v>39</v>
      </c>
      <c r="H111" s="31">
        <v>1008.5</v>
      </c>
      <c r="I111" s="36">
        <v>84</v>
      </c>
      <c r="J111" s="30" t="s">
        <v>42</v>
      </c>
      <c r="K111" s="30" t="s">
        <v>1514</v>
      </c>
      <c r="Q111" s="8"/>
      <c r="R111" s="8"/>
      <c r="S111" s="8"/>
      <c r="T111" s="8"/>
      <c r="U111" s="8"/>
      <c r="V111" s="8"/>
    </row>
    <row r="112" spans="2:22">
      <c r="B112" s="30" t="s">
        <v>1105</v>
      </c>
      <c r="C112" s="30" t="s">
        <v>1509</v>
      </c>
      <c r="D112" s="30" t="s">
        <v>30</v>
      </c>
      <c r="E112" s="30" t="s">
        <v>41</v>
      </c>
      <c r="F112" s="30" t="s">
        <v>40</v>
      </c>
      <c r="G112" s="30" t="s">
        <v>39</v>
      </c>
      <c r="H112" s="31">
        <v>1008.5</v>
      </c>
      <c r="I112" s="36">
        <v>47</v>
      </c>
      <c r="J112" s="30" t="s">
        <v>42</v>
      </c>
      <c r="K112" s="30" t="s">
        <v>1513</v>
      </c>
      <c r="Q112" s="8"/>
      <c r="R112" s="8"/>
      <c r="S112" s="8"/>
      <c r="T112" s="8"/>
      <c r="U112" s="8"/>
      <c r="V112" s="8"/>
    </row>
    <row r="113" spans="2:22">
      <c r="B113" s="30" t="s">
        <v>1105</v>
      </c>
      <c r="C113" s="30" t="s">
        <v>1509</v>
      </c>
      <c r="D113" s="30" t="s">
        <v>30</v>
      </c>
      <c r="E113" s="30" t="s">
        <v>41</v>
      </c>
      <c r="F113" s="30" t="s">
        <v>40</v>
      </c>
      <c r="G113" s="30" t="s">
        <v>39</v>
      </c>
      <c r="H113" s="31">
        <v>1008.5</v>
      </c>
      <c r="I113" s="36">
        <v>46</v>
      </c>
      <c r="J113" s="30" t="s">
        <v>42</v>
      </c>
      <c r="K113" s="30" t="s">
        <v>1512</v>
      </c>
      <c r="Q113" s="8"/>
      <c r="R113" s="8"/>
      <c r="S113" s="8"/>
      <c r="T113" s="8"/>
      <c r="U113" s="8"/>
      <c r="V113" s="8"/>
    </row>
    <row r="114" spans="2:22">
      <c r="B114" s="30" t="s">
        <v>1105</v>
      </c>
      <c r="C114" s="30" t="s">
        <v>1509</v>
      </c>
      <c r="D114" s="30" t="s">
        <v>30</v>
      </c>
      <c r="E114" s="30" t="s">
        <v>41</v>
      </c>
      <c r="F114" s="30" t="s">
        <v>40</v>
      </c>
      <c r="G114" s="30" t="s">
        <v>39</v>
      </c>
      <c r="H114" s="31">
        <v>1008.5</v>
      </c>
      <c r="I114" s="36">
        <v>41</v>
      </c>
      <c r="J114" s="30" t="s">
        <v>42</v>
      </c>
      <c r="K114" s="30" t="s">
        <v>1511</v>
      </c>
      <c r="Q114" s="8"/>
      <c r="R114" s="8"/>
      <c r="S114" s="8"/>
      <c r="T114" s="8"/>
      <c r="U114" s="8"/>
      <c r="V114" s="8"/>
    </row>
    <row r="115" spans="2:22">
      <c r="B115" s="30" t="s">
        <v>1105</v>
      </c>
      <c r="C115" s="30" t="s">
        <v>1509</v>
      </c>
      <c r="D115" s="30" t="s">
        <v>30</v>
      </c>
      <c r="E115" s="30" t="s">
        <v>41</v>
      </c>
      <c r="F115" s="30" t="s">
        <v>40</v>
      </c>
      <c r="G115" s="30" t="s">
        <v>39</v>
      </c>
      <c r="H115" s="31">
        <v>1008.5</v>
      </c>
      <c r="I115" s="36">
        <v>65</v>
      </c>
      <c r="J115" s="30" t="s">
        <v>42</v>
      </c>
      <c r="K115" s="30" t="s">
        <v>1510</v>
      </c>
      <c r="Q115" s="8"/>
      <c r="R115" s="8"/>
      <c r="S115" s="8"/>
      <c r="T115" s="8"/>
      <c r="U115" s="8"/>
      <c r="V115" s="8"/>
    </row>
    <row r="116" spans="2:22">
      <c r="B116" s="30" t="s">
        <v>1105</v>
      </c>
      <c r="C116" s="30" t="s">
        <v>1498</v>
      </c>
      <c r="D116" s="30" t="s">
        <v>30</v>
      </c>
      <c r="E116" s="30" t="s">
        <v>41</v>
      </c>
      <c r="F116" s="30" t="s">
        <v>40</v>
      </c>
      <c r="G116" s="30" t="s">
        <v>39</v>
      </c>
      <c r="H116" s="31">
        <v>1008.5</v>
      </c>
      <c r="I116" s="36">
        <v>206</v>
      </c>
      <c r="J116" s="30" t="s">
        <v>42</v>
      </c>
      <c r="K116" s="30" t="s">
        <v>1508</v>
      </c>
      <c r="Q116" s="8"/>
      <c r="R116" s="8"/>
      <c r="S116" s="8"/>
      <c r="T116" s="8"/>
      <c r="U116" s="8"/>
      <c r="V116" s="8"/>
    </row>
    <row r="117" spans="2:22">
      <c r="B117" s="30" t="s">
        <v>1105</v>
      </c>
      <c r="C117" s="30" t="s">
        <v>1498</v>
      </c>
      <c r="D117" s="30" t="s">
        <v>30</v>
      </c>
      <c r="E117" s="30" t="s">
        <v>41</v>
      </c>
      <c r="F117" s="30" t="s">
        <v>40</v>
      </c>
      <c r="G117" s="30" t="s">
        <v>39</v>
      </c>
      <c r="H117" s="31">
        <v>1008.5</v>
      </c>
      <c r="I117" s="36">
        <v>242</v>
      </c>
      <c r="J117" s="30" t="s">
        <v>42</v>
      </c>
      <c r="K117" s="30" t="s">
        <v>1507</v>
      </c>
      <c r="Q117" s="8"/>
      <c r="R117" s="8"/>
      <c r="S117" s="8"/>
      <c r="T117" s="8"/>
      <c r="U117" s="8"/>
      <c r="V117" s="8"/>
    </row>
    <row r="118" spans="2:22">
      <c r="B118" s="30" t="s">
        <v>1105</v>
      </c>
      <c r="C118" s="30" t="s">
        <v>1498</v>
      </c>
      <c r="D118" s="30" t="s">
        <v>30</v>
      </c>
      <c r="E118" s="30" t="s">
        <v>41</v>
      </c>
      <c r="F118" s="30" t="s">
        <v>40</v>
      </c>
      <c r="G118" s="30" t="s">
        <v>39</v>
      </c>
      <c r="H118" s="31">
        <v>1008.5</v>
      </c>
      <c r="I118" s="36">
        <v>206</v>
      </c>
      <c r="J118" s="30" t="s">
        <v>42</v>
      </c>
      <c r="K118" s="30" t="s">
        <v>1506</v>
      </c>
      <c r="Q118" s="8"/>
      <c r="R118" s="8"/>
      <c r="S118" s="8"/>
      <c r="T118" s="8"/>
      <c r="U118" s="8"/>
      <c r="V118" s="8"/>
    </row>
    <row r="119" spans="2:22">
      <c r="B119" s="30" t="s">
        <v>1105</v>
      </c>
      <c r="C119" s="30" t="s">
        <v>1498</v>
      </c>
      <c r="D119" s="30" t="s">
        <v>30</v>
      </c>
      <c r="E119" s="30" t="s">
        <v>41</v>
      </c>
      <c r="F119" s="30" t="s">
        <v>40</v>
      </c>
      <c r="G119" s="30" t="s">
        <v>39</v>
      </c>
      <c r="H119" s="31">
        <v>1008.5</v>
      </c>
      <c r="I119" s="36">
        <v>71</v>
      </c>
      <c r="J119" s="30" t="s">
        <v>42</v>
      </c>
      <c r="K119" s="30" t="s">
        <v>1505</v>
      </c>
      <c r="Q119" s="8"/>
      <c r="R119" s="8"/>
      <c r="S119" s="8"/>
      <c r="T119" s="8"/>
      <c r="U119" s="8"/>
      <c r="V119" s="8"/>
    </row>
    <row r="120" spans="2:22">
      <c r="B120" s="30" t="s">
        <v>1105</v>
      </c>
      <c r="C120" s="30" t="s">
        <v>1498</v>
      </c>
      <c r="D120" s="30" t="s">
        <v>30</v>
      </c>
      <c r="E120" s="30" t="s">
        <v>41</v>
      </c>
      <c r="F120" s="30" t="s">
        <v>40</v>
      </c>
      <c r="G120" s="30" t="s">
        <v>39</v>
      </c>
      <c r="H120" s="31">
        <v>1008.5</v>
      </c>
      <c r="I120" s="36">
        <v>46</v>
      </c>
      <c r="J120" s="30" t="s">
        <v>42</v>
      </c>
      <c r="K120" s="30" t="s">
        <v>1504</v>
      </c>
      <c r="Q120" s="8"/>
      <c r="R120" s="8"/>
      <c r="S120" s="8"/>
      <c r="T120" s="8"/>
      <c r="U120" s="8"/>
      <c r="V120" s="8"/>
    </row>
    <row r="121" spans="2:22">
      <c r="B121" s="30" t="s">
        <v>1105</v>
      </c>
      <c r="C121" s="30" t="s">
        <v>1498</v>
      </c>
      <c r="D121" s="30" t="s">
        <v>30</v>
      </c>
      <c r="E121" s="30" t="s">
        <v>41</v>
      </c>
      <c r="F121" s="30" t="s">
        <v>40</v>
      </c>
      <c r="G121" s="30" t="s">
        <v>39</v>
      </c>
      <c r="H121" s="31">
        <v>1008.5</v>
      </c>
      <c r="I121" s="36">
        <v>47</v>
      </c>
      <c r="J121" s="30" t="s">
        <v>42</v>
      </c>
      <c r="K121" s="30" t="s">
        <v>1503</v>
      </c>
      <c r="Q121" s="8"/>
      <c r="R121" s="8"/>
      <c r="S121" s="8"/>
      <c r="T121" s="8"/>
      <c r="U121" s="8"/>
      <c r="V121" s="8"/>
    </row>
    <row r="122" spans="2:22">
      <c r="B122" s="30" t="s">
        <v>1105</v>
      </c>
      <c r="C122" s="30" t="s">
        <v>1498</v>
      </c>
      <c r="D122" s="30" t="s">
        <v>30</v>
      </c>
      <c r="E122" s="30" t="s">
        <v>41</v>
      </c>
      <c r="F122" s="30" t="s">
        <v>40</v>
      </c>
      <c r="G122" s="30" t="s">
        <v>39</v>
      </c>
      <c r="H122" s="31">
        <v>1008.5</v>
      </c>
      <c r="I122" s="36">
        <v>44</v>
      </c>
      <c r="J122" s="30" t="s">
        <v>42</v>
      </c>
      <c r="K122" s="30" t="s">
        <v>1502</v>
      </c>
      <c r="Q122" s="8"/>
      <c r="R122" s="8"/>
      <c r="S122" s="8"/>
      <c r="T122" s="8"/>
      <c r="U122" s="8"/>
      <c r="V122" s="8"/>
    </row>
    <row r="123" spans="2:22">
      <c r="B123" s="30" t="s">
        <v>1105</v>
      </c>
      <c r="C123" s="30" t="s">
        <v>1498</v>
      </c>
      <c r="D123" s="30" t="s">
        <v>30</v>
      </c>
      <c r="E123" s="30" t="s">
        <v>41</v>
      </c>
      <c r="F123" s="30" t="s">
        <v>40</v>
      </c>
      <c r="G123" s="30" t="s">
        <v>39</v>
      </c>
      <c r="H123" s="31">
        <v>1008.5</v>
      </c>
      <c r="I123" s="36">
        <v>83</v>
      </c>
      <c r="J123" s="30" t="s">
        <v>42</v>
      </c>
      <c r="K123" s="30" t="s">
        <v>1501</v>
      </c>
      <c r="Q123" s="8"/>
      <c r="R123" s="8"/>
      <c r="S123" s="8"/>
      <c r="T123" s="8"/>
      <c r="U123" s="8"/>
      <c r="V123" s="8"/>
    </row>
    <row r="124" spans="2:22">
      <c r="B124" s="30" t="s">
        <v>1105</v>
      </c>
      <c r="C124" s="30" t="s">
        <v>1498</v>
      </c>
      <c r="D124" s="30" t="s">
        <v>30</v>
      </c>
      <c r="E124" s="30" t="s">
        <v>41</v>
      </c>
      <c r="F124" s="30" t="s">
        <v>40</v>
      </c>
      <c r="G124" s="30" t="s">
        <v>39</v>
      </c>
      <c r="H124" s="31">
        <v>1008.5</v>
      </c>
      <c r="I124" s="36">
        <v>43</v>
      </c>
      <c r="J124" s="30" t="s">
        <v>42</v>
      </c>
      <c r="K124" s="30" t="s">
        <v>1500</v>
      </c>
      <c r="Q124" s="8"/>
      <c r="R124" s="8"/>
      <c r="S124" s="8"/>
      <c r="T124" s="8"/>
      <c r="U124" s="8"/>
      <c r="V124" s="8"/>
    </row>
    <row r="125" spans="2:22">
      <c r="B125" s="30" t="s">
        <v>1105</v>
      </c>
      <c r="C125" s="30" t="s">
        <v>1498</v>
      </c>
      <c r="D125" s="30" t="s">
        <v>30</v>
      </c>
      <c r="E125" s="30" t="s">
        <v>41</v>
      </c>
      <c r="F125" s="30" t="s">
        <v>40</v>
      </c>
      <c r="G125" s="30" t="s">
        <v>39</v>
      </c>
      <c r="H125" s="31">
        <v>1008.5</v>
      </c>
      <c r="I125" s="36">
        <v>42</v>
      </c>
      <c r="J125" s="30" t="s">
        <v>42</v>
      </c>
      <c r="K125" s="30" t="s">
        <v>1499</v>
      </c>
      <c r="Q125" s="8"/>
      <c r="R125" s="8"/>
      <c r="S125" s="8"/>
      <c r="T125" s="8"/>
      <c r="U125" s="8"/>
      <c r="V125" s="8"/>
    </row>
    <row r="126" spans="2:22">
      <c r="B126" s="30" t="s">
        <v>1105</v>
      </c>
      <c r="C126" s="30" t="s">
        <v>688</v>
      </c>
      <c r="D126" s="30" t="s">
        <v>30</v>
      </c>
      <c r="E126" s="30" t="s">
        <v>41</v>
      </c>
      <c r="F126" s="30" t="s">
        <v>40</v>
      </c>
      <c r="G126" s="30" t="s">
        <v>39</v>
      </c>
      <c r="H126" s="31">
        <v>1007</v>
      </c>
      <c r="I126" s="36">
        <v>47</v>
      </c>
      <c r="J126" s="30" t="s">
        <v>42</v>
      </c>
      <c r="K126" s="30" t="s">
        <v>1497</v>
      </c>
      <c r="Q126" s="8"/>
      <c r="R126" s="8"/>
      <c r="S126" s="8"/>
      <c r="T126" s="8"/>
      <c r="U126" s="8"/>
      <c r="V126" s="8"/>
    </row>
    <row r="127" spans="2:22">
      <c r="B127" s="30" t="s">
        <v>1105</v>
      </c>
      <c r="C127" s="30" t="s">
        <v>688</v>
      </c>
      <c r="D127" s="30" t="s">
        <v>30</v>
      </c>
      <c r="E127" s="30" t="s">
        <v>41</v>
      </c>
      <c r="F127" s="30" t="s">
        <v>40</v>
      </c>
      <c r="G127" s="30" t="s">
        <v>39</v>
      </c>
      <c r="H127" s="31">
        <v>1007</v>
      </c>
      <c r="I127" s="36">
        <v>41</v>
      </c>
      <c r="J127" s="30" t="s">
        <v>42</v>
      </c>
      <c r="K127" s="30" t="s">
        <v>1496</v>
      </c>
      <c r="Q127" s="8"/>
      <c r="R127" s="8"/>
      <c r="S127" s="8"/>
      <c r="T127" s="8"/>
      <c r="U127" s="8"/>
      <c r="V127" s="8"/>
    </row>
    <row r="128" spans="2:22">
      <c r="B128" s="30" t="s">
        <v>1105</v>
      </c>
      <c r="C128" s="30" t="s">
        <v>688</v>
      </c>
      <c r="D128" s="30" t="s">
        <v>30</v>
      </c>
      <c r="E128" s="30" t="s">
        <v>41</v>
      </c>
      <c r="F128" s="30" t="s">
        <v>40</v>
      </c>
      <c r="G128" s="30" t="s">
        <v>39</v>
      </c>
      <c r="H128" s="31">
        <v>1007</v>
      </c>
      <c r="I128" s="36">
        <v>45</v>
      </c>
      <c r="J128" s="30" t="s">
        <v>42</v>
      </c>
      <c r="K128" s="30" t="s">
        <v>1495</v>
      </c>
      <c r="Q128" s="8"/>
      <c r="R128" s="8"/>
      <c r="S128" s="8"/>
      <c r="T128" s="8"/>
      <c r="U128" s="8"/>
      <c r="V128" s="8"/>
    </row>
    <row r="129" spans="2:22">
      <c r="B129" s="30" t="s">
        <v>1105</v>
      </c>
      <c r="C129" s="30" t="s">
        <v>1489</v>
      </c>
      <c r="D129" s="30" t="s">
        <v>30</v>
      </c>
      <c r="E129" s="30" t="s">
        <v>41</v>
      </c>
      <c r="F129" s="30" t="s">
        <v>40</v>
      </c>
      <c r="G129" s="30" t="s">
        <v>39</v>
      </c>
      <c r="H129" s="31">
        <v>1006</v>
      </c>
      <c r="I129" s="36">
        <v>34</v>
      </c>
      <c r="J129" s="30" t="s">
        <v>42</v>
      </c>
      <c r="K129" s="30" t="s">
        <v>1494</v>
      </c>
      <c r="Q129" s="8"/>
      <c r="R129" s="8"/>
      <c r="S129" s="8"/>
      <c r="T129" s="8"/>
      <c r="U129" s="8"/>
      <c r="V129" s="8"/>
    </row>
    <row r="130" spans="2:22">
      <c r="B130" s="30" t="s">
        <v>1105</v>
      </c>
      <c r="C130" s="30" t="s">
        <v>1489</v>
      </c>
      <c r="D130" s="30" t="s">
        <v>30</v>
      </c>
      <c r="E130" s="30" t="s">
        <v>41</v>
      </c>
      <c r="F130" s="30" t="s">
        <v>40</v>
      </c>
      <c r="G130" s="30" t="s">
        <v>39</v>
      </c>
      <c r="H130" s="31">
        <v>1006</v>
      </c>
      <c r="I130" s="36">
        <v>19</v>
      </c>
      <c r="J130" s="30" t="s">
        <v>42</v>
      </c>
      <c r="K130" s="30" t="s">
        <v>1493</v>
      </c>
      <c r="Q130" s="8"/>
      <c r="R130" s="8"/>
      <c r="S130" s="8"/>
      <c r="T130" s="8"/>
      <c r="U130" s="8"/>
      <c r="V130" s="8"/>
    </row>
    <row r="131" spans="2:22">
      <c r="B131" s="30" t="s">
        <v>1105</v>
      </c>
      <c r="C131" s="30" t="s">
        <v>1489</v>
      </c>
      <c r="D131" s="30" t="s">
        <v>30</v>
      </c>
      <c r="E131" s="30" t="s">
        <v>41</v>
      </c>
      <c r="F131" s="30" t="s">
        <v>40</v>
      </c>
      <c r="G131" s="30" t="s">
        <v>39</v>
      </c>
      <c r="H131" s="31">
        <v>1006</v>
      </c>
      <c r="I131" s="36">
        <v>131</v>
      </c>
      <c r="J131" s="30" t="s">
        <v>42</v>
      </c>
      <c r="K131" s="30" t="s">
        <v>1492</v>
      </c>
      <c r="Q131" s="8"/>
      <c r="R131" s="8"/>
      <c r="S131" s="8"/>
      <c r="T131" s="8"/>
      <c r="U131" s="8"/>
      <c r="V131" s="8"/>
    </row>
    <row r="132" spans="2:22">
      <c r="B132" s="30" t="s">
        <v>1105</v>
      </c>
      <c r="C132" s="30" t="s">
        <v>1489</v>
      </c>
      <c r="D132" s="30" t="s">
        <v>30</v>
      </c>
      <c r="E132" s="30" t="s">
        <v>41</v>
      </c>
      <c r="F132" s="30" t="s">
        <v>40</v>
      </c>
      <c r="G132" s="30" t="s">
        <v>39</v>
      </c>
      <c r="H132" s="31">
        <v>1006</v>
      </c>
      <c r="I132" s="36">
        <v>53</v>
      </c>
      <c r="J132" s="30" t="s">
        <v>42</v>
      </c>
      <c r="K132" s="30" t="s">
        <v>1491</v>
      </c>
      <c r="Q132" s="8"/>
      <c r="R132" s="8"/>
      <c r="S132" s="8"/>
      <c r="T132" s="8"/>
      <c r="U132" s="8"/>
      <c r="V132" s="8"/>
    </row>
    <row r="133" spans="2:22">
      <c r="B133" s="30" t="s">
        <v>1105</v>
      </c>
      <c r="C133" s="30" t="s">
        <v>1489</v>
      </c>
      <c r="D133" s="30" t="s">
        <v>30</v>
      </c>
      <c r="E133" s="30" t="s">
        <v>41</v>
      </c>
      <c r="F133" s="30" t="s">
        <v>40</v>
      </c>
      <c r="G133" s="30" t="s">
        <v>39</v>
      </c>
      <c r="H133" s="31">
        <v>1006</v>
      </c>
      <c r="I133" s="36">
        <v>44</v>
      </c>
      <c r="J133" s="30" t="s">
        <v>42</v>
      </c>
      <c r="K133" s="30" t="s">
        <v>1490</v>
      </c>
      <c r="Q133" s="8"/>
      <c r="R133" s="8"/>
      <c r="S133" s="8"/>
      <c r="T133" s="8"/>
      <c r="U133" s="8"/>
      <c r="V133" s="8"/>
    </row>
    <row r="134" spans="2:22">
      <c r="B134" s="30" t="s">
        <v>1105</v>
      </c>
      <c r="C134" s="30" t="s">
        <v>1483</v>
      </c>
      <c r="D134" s="30" t="s">
        <v>30</v>
      </c>
      <c r="E134" s="30" t="s">
        <v>41</v>
      </c>
      <c r="F134" s="30" t="s">
        <v>40</v>
      </c>
      <c r="G134" s="30" t="s">
        <v>39</v>
      </c>
      <c r="H134" s="31">
        <v>1006</v>
      </c>
      <c r="I134" s="36">
        <v>44</v>
      </c>
      <c r="J134" s="30" t="s">
        <v>42</v>
      </c>
      <c r="K134" s="30" t="s">
        <v>1488</v>
      </c>
      <c r="Q134" s="8"/>
      <c r="R134" s="8"/>
      <c r="S134" s="8"/>
      <c r="T134" s="8"/>
      <c r="U134" s="8"/>
      <c r="V134" s="8"/>
    </row>
    <row r="135" spans="2:22">
      <c r="B135" s="30" t="s">
        <v>1105</v>
      </c>
      <c r="C135" s="30" t="s">
        <v>1483</v>
      </c>
      <c r="D135" s="30" t="s">
        <v>30</v>
      </c>
      <c r="E135" s="30" t="s">
        <v>41</v>
      </c>
      <c r="F135" s="30" t="s">
        <v>40</v>
      </c>
      <c r="G135" s="30" t="s">
        <v>39</v>
      </c>
      <c r="H135" s="31">
        <v>1006</v>
      </c>
      <c r="I135" s="36">
        <v>9</v>
      </c>
      <c r="J135" s="30" t="s">
        <v>42</v>
      </c>
      <c r="K135" s="30" t="s">
        <v>1487</v>
      </c>
      <c r="Q135" s="8"/>
      <c r="R135" s="8"/>
      <c r="S135" s="8"/>
      <c r="T135" s="8"/>
      <c r="U135" s="8"/>
      <c r="V135" s="8"/>
    </row>
    <row r="136" spans="2:22">
      <c r="B136" s="30" t="s">
        <v>1105</v>
      </c>
      <c r="C136" s="30" t="s">
        <v>1483</v>
      </c>
      <c r="D136" s="30" t="s">
        <v>30</v>
      </c>
      <c r="E136" s="30" t="s">
        <v>41</v>
      </c>
      <c r="F136" s="30" t="s">
        <v>40</v>
      </c>
      <c r="G136" s="30" t="s">
        <v>39</v>
      </c>
      <c r="H136" s="31">
        <v>1006</v>
      </c>
      <c r="I136" s="36">
        <v>66</v>
      </c>
      <c r="J136" s="30" t="s">
        <v>42</v>
      </c>
      <c r="K136" s="30" t="s">
        <v>1486</v>
      </c>
      <c r="Q136" s="8"/>
      <c r="R136" s="8"/>
      <c r="S136" s="8"/>
      <c r="T136" s="8"/>
      <c r="U136" s="8"/>
      <c r="V136" s="8"/>
    </row>
    <row r="137" spans="2:22">
      <c r="B137" s="30" t="s">
        <v>1105</v>
      </c>
      <c r="C137" s="30" t="s">
        <v>1483</v>
      </c>
      <c r="D137" s="30" t="s">
        <v>30</v>
      </c>
      <c r="E137" s="30" t="s">
        <v>41</v>
      </c>
      <c r="F137" s="30" t="s">
        <v>40</v>
      </c>
      <c r="G137" s="30" t="s">
        <v>39</v>
      </c>
      <c r="H137" s="31">
        <v>1006</v>
      </c>
      <c r="I137" s="36">
        <v>97</v>
      </c>
      <c r="J137" s="30" t="s">
        <v>42</v>
      </c>
      <c r="K137" s="30" t="s">
        <v>1485</v>
      </c>
      <c r="Q137" s="8"/>
      <c r="R137" s="8"/>
      <c r="S137" s="8"/>
      <c r="T137" s="8"/>
      <c r="U137" s="8"/>
      <c r="V137" s="8"/>
    </row>
    <row r="138" spans="2:22">
      <c r="B138" s="30" t="s">
        <v>1105</v>
      </c>
      <c r="C138" s="30" t="s">
        <v>1483</v>
      </c>
      <c r="D138" s="30" t="s">
        <v>30</v>
      </c>
      <c r="E138" s="30" t="s">
        <v>41</v>
      </c>
      <c r="F138" s="30" t="s">
        <v>40</v>
      </c>
      <c r="G138" s="30" t="s">
        <v>39</v>
      </c>
      <c r="H138" s="31">
        <v>1006</v>
      </c>
      <c r="I138" s="36">
        <v>153</v>
      </c>
      <c r="J138" s="30" t="s">
        <v>42</v>
      </c>
      <c r="K138" s="30" t="s">
        <v>1484</v>
      </c>
      <c r="Q138" s="8"/>
      <c r="R138" s="8"/>
      <c r="S138" s="8"/>
      <c r="T138" s="8"/>
      <c r="U138" s="8"/>
      <c r="V138" s="8"/>
    </row>
    <row r="139" spans="2:22">
      <c r="B139" s="30" t="s">
        <v>1105</v>
      </c>
      <c r="C139" s="30" t="s">
        <v>1478</v>
      </c>
      <c r="D139" s="30" t="s">
        <v>30</v>
      </c>
      <c r="E139" s="30" t="s">
        <v>41</v>
      </c>
      <c r="F139" s="30" t="s">
        <v>40</v>
      </c>
      <c r="G139" s="30" t="s">
        <v>39</v>
      </c>
      <c r="H139" s="31">
        <v>1006.5</v>
      </c>
      <c r="I139" s="36">
        <v>43</v>
      </c>
      <c r="J139" s="30" t="s">
        <v>42</v>
      </c>
      <c r="K139" s="30" t="s">
        <v>1482</v>
      </c>
      <c r="Q139" s="8"/>
      <c r="R139" s="8"/>
      <c r="S139" s="8"/>
      <c r="T139" s="8"/>
      <c r="U139" s="8"/>
      <c r="V139" s="8"/>
    </row>
    <row r="140" spans="2:22">
      <c r="B140" s="30" t="s">
        <v>1105</v>
      </c>
      <c r="C140" s="30" t="s">
        <v>1478</v>
      </c>
      <c r="D140" s="30" t="s">
        <v>30</v>
      </c>
      <c r="E140" s="30" t="s">
        <v>41</v>
      </c>
      <c r="F140" s="30" t="s">
        <v>40</v>
      </c>
      <c r="G140" s="30" t="s">
        <v>39</v>
      </c>
      <c r="H140" s="31">
        <v>1006.5</v>
      </c>
      <c r="I140" s="36">
        <v>206</v>
      </c>
      <c r="J140" s="30" t="s">
        <v>42</v>
      </c>
      <c r="K140" s="30" t="s">
        <v>1481</v>
      </c>
      <c r="Q140" s="8"/>
      <c r="R140" s="8"/>
      <c r="S140" s="8"/>
      <c r="T140" s="8"/>
      <c r="U140" s="8"/>
      <c r="V140" s="8"/>
    </row>
    <row r="141" spans="2:22">
      <c r="B141" s="30" t="s">
        <v>1105</v>
      </c>
      <c r="C141" s="30" t="s">
        <v>1478</v>
      </c>
      <c r="D141" s="30" t="s">
        <v>30</v>
      </c>
      <c r="E141" s="30" t="s">
        <v>41</v>
      </c>
      <c r="F141" s="30" t="s">
        <v>40</v>
      </c>
      <c r="G141" s="30" t="s">
        <v>39</v>
      </c>
      <c r="H141" s="31">
        <v>1006.5</v>
      </c>
      <c r="I141" s="36">
        <v>64</v>
      </c>
      <c r="J141" s="30" t="s">
        <v>42</v>
      </c>
      <c r="K141" s="30" t="s">
        <v>1480</v>
      </c>
      <c r="Q141" s="8"/>
      <c r="R141" s="8"/>
      <c r="S141" s="8"/>
      <c r="T141" s="8"/>
      <c r="U141" s="8"/>
      <c r="V141" s="8"/>
    </row>
    <row r="142" spans="2:22">
      <c r="B142" s="30" t="s">
        <v>1105</v>
      </c>
      <c r="C142" s="30" t="s">
        <v>1478</v>
      </c>
      <c r="D142" s="30" t="s">
        <v>30</v>
      </c>
      <c r="E142" s="30" t="s">
        <v>41</v>
      </c>
      <c r="F142" s="30" t="s">
        <v>40</v>
      </c>
      <c r="G142" s="30" t="s">
        <v>39</v>
      </c>
      <c r="H142" s="31">
        <v>1006.5</v>
      </c>
      <c r="I142" s="36">
        <v>39</v>
      </c>
      <c r="J142" s="30" t="s">
        <v>42</v>
      </c>
      <c r="K142" s="30" t="s">
        <v>1479</v>
      </c>
      <c r="Q142" s="8"/>
      <c r="R142" s="8"/>
      <c r="S142" s="8"/>
      <c r="T142" s="8"/>
      <c r="U142" s="8"/>
      <c r="V142" s="8"/>
    </row>
    <row r="143" spans="2:22">
      <c r="B143" s="30" t="s">
        <v>1105</v>
      </c>
      <c r="C143" s="30" t="s">
        <v>1474</v>
      </c>
      <c r="D143" s="30" t="s">
        <v>30</v>
      </c>
      <c r="E143" s="30" t="s">
        <v>41</v>
      </c>
      <c r="F143" s="30" t="s">
        <v>40</v>
      </c>
      <c r="G143" s="30" t="s">
        <v>39</v>
      </c>
      <c r="H143" s="31">
        <v>1006.5</v>
      </c>
      <c r="I143" s="36">
        <v>38</v>
      </c>
      <c r="J143" s="30" t="s">
        <v>42</v>
      </c>
      <c r="K143" s="30" t="s">
        <v>1477</v>
      </c>
      <c r="Q143" s="8"/>
      <c r="R143" s="8"/>
      <c r="S143" s="8"/>
      <c r="T143" s="8"/>
      <c r="U143" s="8"/>
      <c r="V143" s="8"/>
    </row>
    <row r="144" spans="2:22">
      <c r="B144" s="30" t="s">
        <v>1105</v>
      </c>
      <c r="C144" s="30" t="s">
        <v>1474</v>
      </c>
      <c r="D144" s="30" t="s">
        <v>30</v>
      </c>
      <c r="E144" s="30" t="s">
        <v>41</v>
      </c>
      <c r="F144" s="30" t="s">
        <v>40</v>
      </c>
      <c r="G144" s="30" t="s">
        <v>39</v>
      </c>
      <c r="H144" s="31">
        <v>1006.5</v>
      </c>
      <c r="I144" s="36">
        <v>62</v>
      </c>
      <c r="J144" s="30" t="s">
        <v>42</v>
      </c>
      <c r="K144" s="30" t="s">
        <v>1476</v>
      </c>
      <c r="Q144" s="8"/>
      <c r="R144" s="8"/>
      <c r="S144" s="8"/>
      <c r="T144" s="8"/>
      <c r="U144" s="8"/>
      <c r="V144" s="8"/>
    </row>
    <row r="145" spans="2:22">
      <c r="B145" s="30" t="s">
        <v>1105</v>
      </c>
      <c r="C145" s="30" t="s">
        <v>1474</v>
      </c>
      <c r="D145" s="30" t="s">
        <v>30</v>
      </c>
      <c r="E145" s="30" t="s">
        <v>41</v>
      </c>
      <c r="F145" s="30" t="s">
        <v>40</v>
      </c>
      <c r="G145" s="30" t="s">
        <v>39</v>
      </c>
      <c r="H145" s="31">
        <v>1006.5</v>
      </c>
      <c r="I145" s="36">
        <v>39</v>
      </c>
      <c r="J145" s="30" t="s">
        <v>42</v>
      </c>
      <c r="K145" s="30" t="s">
        <v>1475</v>
      </c>
      <c r="Q145" s="8"/>
      <c r="R145" s="8"/>
      <c r="S145" s="8"/>
      <c r="T145" s="8"/>
      <c r="U145" s="8"/>
      <c r="V145" s="8"/>
    </row>
    <row r="146" spans="2:22">
      <c r="B146" s="30" t="s">
        <v>1105</v>
      </c>
      <c r="C146" s="30" t="s">
        <v>1471</v>
      </c>
      <c r="D146" s="30" t="s">
        <v>30</v>
      </c>
      <c r="E146" s="30" t="s">
        <v>41</v>
      </c>
      <c r="F146" s="30" t="s">
        <v>40</v>
      </c>
      <c r="G146" s="30" t="s">
        <v>39</v>
      </c>
      <c r="H146" s="31">
        <v>1007</v>
      </c>
      <c r="I146" s="36">
        <v>1</v>
      </c>
      <c r="J146" s="30" t="s">
        <v>42</v>
      </c>
      <c r="K146" s="30" t="s">
        <v>1473</v>
      </c>
      <c r="Q146" s="8"/>
      <c r="R146" s="8"/>
      <c r="S146" s="8"/>
      <c r="T146" s="8"/>
      <c r="U146" s="8"/>
      <c r="V146" s="8"/>
    </row>
    <row r="147" spans="2:22">
      <c r="B147" s="30" t="s">
        <v>1105</v>
      </c>
      <c r="C147" s="30" t="s">
        <v>1471</v>
      </c>
      <c r="D147" s="30" t="s">
        <v>30</v>
      </c>
      <c r="E147" s="30" t="s">
        <v>41</v>
      </c>
      <c r="F147" s="30" t="s">
        <v>40</v>
      </c>
      <c r="G147" s="30" t="s">
        <v>39</v>
      </c>
      <c r="H147" s="31">
        <v>1007</v>
      </c>
      <c r="I147" s="36">
        <v>30</v>
      </c>
      <c r="J147" s="30" t="s">
        <v>42</v>
      </c>
      <c r="K147" s="30" t="s">
        <v>1472</v>
      </c>
      <c r="Q147" s="8"/>
      <c r="R147" s="8"/>
      <c r="S147" s="8"/>
      <c r="T147" s="8"/>
      <c r="U147" s="8"/>
      <c r="V147" s="8"/>
    </row>
    <row r="148" spans="2:22">
      <c r="B148" s="30" t="s">
        <v>1105</v>
      </c>
      <c r="C148" s="30" t="s">
        <v>1469</v>
      </c>
      <c r="D148" s="30" t="s">
        <v>30</v>
      </c>
      <c r="E148" s="30" t="s">
        <v>41</v>
      </c>
      <c r="F148" s="30" t="s">
        <v>40</v>
      </c>
      <c r="G148" s="30" t="s">
        <v>39</v>
      </c>
      <c r="H148" s="31">
        <v>1007</v>
      </c>
      <c r="I148" s="36">
        <v>31</v>
      </c>
      <c r="J148" s="30" t="s">
        <v>42</v>
      </c>
      <c r="K148" s="30" t="s">
        <v>1470</v>
      </c>
      <c r="Q148" s="8"/>
      <c r="R148" s="8"/>
      <c r="S148" s="8"/>
      <c r="T148" s="8"/>
      <c r="U148" s="8"/>
      <c r="V148" s="8"/>
    </row>
    <row r="149" spans="2:22">
      <c r="B149" s="30" t="s">
        <v>1105</v>
      </c>
      <c r="C149" s="30" t="s">
        <v>1458</v>
      </c>
      <c r="D149" s="30" t="s">
        <v>30</v>
      </c>
      <c r="E149" s="30" t="s">
        <v>41</v>
      </c>
      <c r="F149" s="30" t="s">
        <v>40</v>
      </c>
      <c r="G149" s="30" t="s">
        <v>39</v>
      </c>
      <c r="H149" s="31">
        <v>1007</v>
      </c>
      <c r="I149" s="36">
        <v>39</v>
      </c>
      <c r="J149" s="30" t="s">
        <v>42</v>
      </c>
      <c r="K149" s="30" t="s">
        <v>1468</v>
      </c>
      <c r="Q149" s="8"/>
      <c r="R149" s="8"/>
      <c r="S149" s="8"/>
      <c r="T149" s="8"/>
      <c r="U149" s="8"/>
      <c r="V149" s="8"/>
    </row>
    <row r="150" spans="2:22">
      <c r="B150" s="30" t="s">
        <v>1105</v>
      </c>
      <c r="C150" s="30" t="s">
        <v>1458</v>
      </c>
      <c r="D150" s="30" t="s">
        <v>30</v>
      </c>
      <c r="E150" s="30" t="s">
        <v>41</v>
      </c>
      <c r="F150" s="30" t="s">
        <v>40</v>
      </c>
      <c r="G150" s="30" t="s">
        <v>39</v>
      </c>
      <c r="H150" s="31">
        <v>1007</v>
      </c>
      <c r="I150" s="36">
        <v>15</v>
      </c>
      <c r="J150" s="30" t="s">
        <v>42</v>
      </c>
      <c r="K150" s="30" t="s">
        <v>1467</v>
      </c>
      <c r="Q150" s="8"/>
      <c r="R150" s="8"/>
      <c r="S150" s="8"/>
      <c r="T150" s="8"/>
      <c r="U150" s="8"/>
      <c r="V150" s="8"/>
    </row>
    <row r="151" spans="2:22">
      <c r="B151" s="30" t="s">
        <v>1105</v>
      </c>
      <c r="C151" s="30" t="s">
        <v>1458</v>
      </c>
      <c r="D151" s="30" t="s">
        <v>30</v>
      </c>
      <c r="E151" s="30" t="s">
        <v>41</v>
      </c>
      <c r="F151" s="30" t="s">
        <v>40</v>
      </c>
      <c r="G151" s="30" t="s">
        <v>39</v>
      </c>
      <c r="H151" s="31">
        <v>1007</v>
      </c>
      <c r="I151" s="36">
        <v>67</v>
      </c>
      <c r="J151" s="30" t="s">
        <v>42</v>
      </c>
      <c r="K151" s="30" t="s">
        <v>1466</v>
      </c>
      <c r="Q151" s="8"/>
      <c r="R151" s="8"/>
      <c r="S151" s="8"/>
      <c r="T151" s="8"/>
      <c r="U151" s="8"/>
      <c r="V151" s="8"/>
    </row>
    <row r="152" spans="2:22">
      <c r="B152" s="30" t="s">
        <v>1105</v>
      </c>
      <c r="C152" s="30" t="s">
        <v>1458</v>
      </c>
      <c r="D152" s="30" t="s">
        <v>30</v>
      </c>
      <c r="E152" s="30" t="s">
        <v>41</v>
      </c>
      <c r="F152" s="30" t="s">
        <v>40</v>
      </c>
      <c r="G152" s="30" t="s">
        <v>39</v>
      </c>
      <c r="H152" s="31">
        <v>1007</v>
      </c>
      <c r="I152" s="36">
        <v>66</v>
      </c>
      <c r="J152" s="30" t="s">
        <v>42</v>
      </c>
      <c r="K152" s="30" t="s">
        <v>1465</v>
      </c>
      <c r="Q152" s="8"/>
      <c r="R152" s="8"/>
      <c r="S152" s="8"/>
      <c r="T152" s="8"/>
      <c r="U152" s="8"/>
      <c r="V152" s="8"/>
    </row>
    <row r="153" spans="2:22">
      <c r="B153" s="30" t="s">
        <v>1105</v>
      </c>
      <c r="C153" s="30" t="s">
        <v>1458</v>
      </c>
      <c r="D153" s="30" t="s">
        <v>30</v>
      </c>
      <c r="E153" s="30" t="s">
        <v>41</v>
      </c>
      <c r="F153" s="30" t="s">
        <v>40</v>
      </c>
      <c r="G153" s="30" t="s">
        <v>39</v>
      </c>
      <c r="H153" s="31">
        <v>1007</v>
      </c>
      <c r="I153" s="36">
        <v>20</v>
      </c>
      <c r="J153" s="30" t="s">
        <v>42</v>
      </c>
      <c r="K153" s="30" t="s">
        <v>1464</v>
      </c>
      <c r="Q153" s="8"/>
      <c r="R153" s="8"/>
      <c r="S153" s="8"/>
      <c r="T153" s="8"/>
      <c r="U153" s="8"/>
      <c r="V153" s="8"/>
    </row>
    <row r="154" spans="2:22">
      <c r="B154" s="30" t="s">
        <v>1105</v>
      </c>
      <c r="C154" s="30" t="s">
        <v>1458</v>
      </c>
      <c r="D154" s="30" t="s">
        <v>30</v>
      </c>
      <c r="E154" s="30" t="s">
        <v>41</v>
      </c>
      <c r="F154" s="30" t="s">
        <v>40</v>
      </c>
      <c r="G154" s="30" t="s">
        <v>39</v>
      </c>
      <c r="H154" s="31">
        <v>1007</v>
      </c>
      <c r="I154" s="36">
        <v>26</v>
      </c>
      <c r="J154" s="30" t="s">
        <v>42</v>
      </c>
      <c r="K154" s="30" t="s">
        <v>1463</v>
      </c>
      <c r="Q154" s="8"/>
      <c r="R154" s="8"/>
      <c r="S154" s="8"/>
      <c r="T154" s="8"/>
      <c r="U154" s="8"/>
      <c r="V154" s="8"/>
    </row>
    <row r="155" spans="2:22">
      <c r="B155" s="30" t="s">
        <v>1105</v>
      </c>
      <c r="C155" s="30" t="s">
        <v>1458</v>
      </c>
      <c r="D155" s="30" t="s">
        <v>30</v>
      </c>
      <c r="E155" s="30" t="s">
        <v>41</v>
      </c>
      <c r="F155" s="30" t="s">
        <v>40</v>
      </c>
      <c r="G155" s="30" t="s">
        <v>39</v>
      </c>
      <c r="H155" s="31">
        <v>1007</v>
      </c>
      <c r="I155" s="36">
        <v>26</v>
      </c>
      <c r="J155" s="30" t="s">
        <v>42</v>
      </c>
      <c r="K155" s="30" t="s">
        <v>1462</v>
      </c>
      <c r="Q155" s="8"/>
      <c r="R155" s="8"/>
      <c r="S155" s="8"/>
      <c r="T155" s="8"/>
      <c r="U155" s="8"/>
      <c r="V155" s="8"/>
    </row>
    <row r="156" spans="2:22">
      <c r="B156" s="30" t="s">
        <v>1105</v>
      </c>
      <c r="C156" s="30" t="s">
        <v>1458</v>
      </c>
      <c r="D156" s="30" t="s">
        <v>30</v>
      </c>
      <c r="E156" s="30" t="s">
        <v>41</v>
      </c>
      <c r="F156" s="30" t="s">
        <v>40</v>
      </c>
      <c r="G156" s="30" t="s">
        <v>39</v>
      </c>
      <c r="H156" s="31">
        <v>1006.5</v>
      </c>
      <c r="I156" s="36">
        <v>44</v>
      </c>
      <c r="J156" s="30" t="s">
        <v>42</v>
      </c>
      <c r="K156" s="30" t="s">
        <v>1461</v>
      </c>
      <c r="Q156" s="8"/>
      <c r="R156" s="8"/>
      <c r="S156" s="8"/>
      <c r="T156" s="8"/>
      <c r="U156" s="8"/>
      <c r="V156" s="8"/>
    </row>
    <row r="157" spans="2:22">
      <c r="B157" s="30" t="s">
        <v>1105</v>
      </c>
      <c r="C157" s="30" t="s">
        <v>1458</v>
      </c>
      <c r="D157" s="30" t="s">
        <v>30</v>
      </c>
      <c r="E157" s="30" t="s">
        <v>41</v>
      </c>
      <c r="F157" s="30" t="s">
        <v>40</v>
      </c>
      <c r="G157" s="30" t="s">
        <v>39</v>
      </c>
      <c r="H157" s="31">
        <v>1006.5</v>
      </c>
      <c r="I157" s="36">
        <v>44</v>
      </c>
      <c r="J157" s="30" t="s">
        <v>42</v>
      </c>
      <c r="K157" s="30" t="s">
        <v>1460</v>
      </c>
      <c r="Q157" s="8"/>
      <c r="R157" s="8"/>
      <c r="S157" s="8"/>
      <c r="T157" s="8"/>
      <c r="U157" s="8"/>
      <c r="V157" s="8"/>
    </row>
    <row r="158" spans="2:22">
      <c r="B158" s="30" t="s">
        <v>1105</v>
      </c>
      <c r="C158" s="30" t="s">
        <v>1458</v>
      </c>
      <c r="D158" s="30" t="s">
        <v>30</v>
      </c>
      <c r="E158" s="30" t="s">
        <v>41</v>
      </c>
      <c r="F158" s="30" t="s">
        <v>40</v>
      </c>
      <c r="G158" s="30" t="s">
        <v>39</v>
      </c>
      <c r="H158" s="31">
        <v>1006.5</v>
      </c>
      <c r="I158" s="36">
        <v>104</v>
      </c>
      <c r="J158" s="30" t="s">
        <v>42</v>
      </c>
      <c r="K158" s="30" t="s">
        <v>1459</v>
      </c>
      <c r="Q158" s="8"/>
      <c r="R158" s="8"/>
      <c r="S158" s="8"/>
      <c r="T158" s="8"/>
      <c r="U158" s="8"/>
      <c r="V158" s="8"/>
    </row>
    <row r="159" spans="2:22">
      <c r="B159" s="30" t="s">
        <v>1105</v>
      </c>
      <c r="C159" s="30" t="s">
        <v>1453</v>
      </c>
      <c r="D159" s="30" t="s">
        <v>30</v>
      </c>
      <c r="E159" s="30" t="s">
        <v>41</v>
      </c>
      <c r="F159" s="30" t="s">
        <v>40</v>
      </c>
      <c r="G159" s="30" t="s">
        <v>39</v>
      </c>
      <c r="H159" s="31">
        <v>1006.5</v>
      </c>
      <c r="I159" s="36">
        <v>45</v>
      </c>
      <c r="J159" s="30" t="s">
        <v>42</v>
      </c>
      <c r="K159" s="30" t="s">
        <v>1457</v>
      </c>
      <c r="Q159" s="8"/>
      <c r="R159" s="8"/>
      <c r="S159" s="8"/>
      <c r="T159" s="8"/>
      <c r="U159" s="8"/>
      <c r="V159" s="8"/>
    </row>
    <row r="160" spans="2:22">
      <c r="B160" s="30" t="s">
        <v>1105</v>
      </c>
      <c r="C160" s="30" t="s">
        <v>1453</v>
      </c>
      <c r="D160" s="30" t="s">
        <v>30</v>
      </c>
      <c r="E160" s="30" t="s">
        <v>41</v>
      </c>
      <c r="F160" s="30" t="s">
        <v>40</v>
      </c>
      <c r="G160" s="30" t="s">
        <v>39</v>
      </c>
      <c r="H160" s="31">
        <v>1006.5</v>
      </c>
      <c r="I160" s="36">
        <v>1</v>
      </c>
      <c r="J160" s="30" t="s">
        <v>42</v>
      </c>
      <c r="K160" s="30" t="s">
        <v>1456</v>
      </c>
      <c r="Q160" s="8"/>
      <c r="R160" s="8"/>
      <c r="S160" s="8"/>
      <c r="T160" s="8"/>
      <c r="U160" s="8"/>
      <c r="V160" s="8"/>
    </row>
    <row r="161" spans="2:22">
      <c r="B161" s="30" t="s">
        <v>1105</v>
      </c>
      <c r="C161" s="30" t="s">
        <v>1453</v>
      </c>
      <c r="D161" s="30" t="s">
        <v>30</v>
      </c>
      <c r="E161" s="30" t="s">
        <v>41</v>
      </c>
      <c r="F161" s="30" t="s">
        <v>40</v>
      </c>
      <c r="G161" s="30" t="s">
        <v>39</v>
      </c>
      <c r="H161" s="31">
        <v>1006.5</v>
      </c>
      <c r="I161" s="36">
        <v>19</v>
      </c>
      <c r="J161" s="30" t="s">
        <v>42</v>
      </c>
      <c r="K161" s="30" t="s">
        <v>1455</v>
      </c>
      <c r="Q161" s="8"/>
      <c r="R161" s="8"/>
      <c r="S161" s="8"/>
      <c r="T161" s="8"/>
      <c r="U161" s="8"/>
      <c r="V161" s="8"/>
    </row>
    <row r="162" spans="2:22">
      <c r="B162" s="30" t="s">
        <v>1105</v>
      </c>
      <c r="C162" s="30" t="s">
        <v>1453</v>
      </c>
      <c r="D162" s="30" t="s">
        <v>30</v>
      </c>
      <c r="E162" s="30" t="s">
        <v>41</v>
      </c>
      <c r="F162" s="30" t="s">
        <v>40</v>
      </c>
      <c r="G162" s="30" t="s">
        <v>39</v>
      </c>
      <c r="H162" s="31">
        <v>1006.5</v>
      </c>
      <c r="I162" s="36">
        <v>14</v>
      </c>
      <c r="J162" s="30" t="s">
        <v>42</v>
      </c>
      <c r="K162" s="30" t="s">
        <v>1454</v>
      </c>
      <c r="Q162" s="8"/>
      <c r="R162" s="8"/>
      <c r="S162" s="8"/>
      <c r="T162" s="8"/>
      <c r="U162" s="8"/>
      <c r="V162" s="8"/>
    </row>
    <row r="163" spans="2:22">
      <c r="B163" s="30" t="s">
        <v>1105</v>
      </c>
      <c r="C163" s="30" t="s">
        <v>1448</v>
      </c>
      <c r="D163" s="30" t="s">
        <v>30</v>
      </c>
      <c r="E163" s="30" t="s">
        <v>41</v>
      </c>
      <c r="F163" s="30" t="s">
        <v>40</v>
      </c>
      <c r="G163" s="30" t="s">
        <v>39</v>
      </c>
      <c r="H163" s="31">
        <v>1006.5</v>
      </c>
      <c r="I163" s="36">
        <v>45</v>
      </c>
      <c r="J163" s="30" t="s">
        <v>42</v>
      </c>
      <c r="K163" s="30" t="s">
        <v>1452</v>
      </c>
      <c r="Q163" s="8"/>
      <c r="R163" s="8"/>
      <c r="S163" s="8"/>
      <c r="T163" s="8"/>
      <c r="U163" s="8"/>
      <c r="V163" s="8"/>
    </row>
    <row r="164" spans="2:22">
      <c r="B164" s="30" t="s">
        <v>1105</v>
      </c>
      <c r="C164" s="30" t="s">
        <v>1448</v>
      </c>
      <c r="D164" s="30" t="s">
        <v>30</v>
      </c>
      <c r="E164" s="30" t="s">
        <v>41</v>
      </c>
      <c r="F164" s="30" t="s">
        <v>40</v>
      </c>
      <c r="G164" s="30" t="s">
        <v>39</v>
      </c>
      <c r="H164" s="31">
        <v>1006.5</v>
      </c>
      <c r="I164" s="36">
        <v>66</v>
      </c>
      <c r="J164" s="30" t="s">
        <v>42</v>
      </c>
      <c r="K164" s="30" t="s">
        <v>1451</v>
      </c>
      <c r="Q164" s="8"/>
      <c r="R164" s="8"/>
      <c r="S164" s="8"/>
      <c r="T164" s="8"/>
      <c r="U164" s="8"/>
      <c r="V164" s="8"/>
    </row>
    <row r="165" spans="2:22">
      <c r="B165" s="30" t="s">
        <v>1105</v>
      </c>
      <c r="C165" s="30" t="s">
        <v>1448</v>
      </c>
      <c r="D165" s="30" t="s">
        <v>30</v>
      </c>
      <c r="E165" s="30" t="s">
        <v>41</v>
      </c>
      <c r="F165" s="30" t="s">
        <v>40</v>
      </c>
      <c r="G165" s="30" t="s">
        <v>39</v>
      </c>
      <c r="H165" s="31">
        <v>1006.5</v>
      </c>
      <c r="I165" s="36">
        <v>105</v>
      </c>
      <c r="J165" s="30" t="s">
        <v>42</v>
      </c>
      <c r="K165" s="30" t="s">
        <v>1450</v>
      </c>
      <c r="Q165" s="8"/>
      <c r="R165" s="8"/>
      <c r="S165" s="8"/>
      <c r="T165" s="8"/>
      <c r="U165" s="8"/>
      <c r="V165" s="8"/>
    </row>
    <row r="166" spans="2:22">
      <c r="B166" s="30" t="s">
        <v>1105</v>
      </c>
      <c r="C166" s="30" t="s">
        <v>1448</v>
      </c>
      <c r="D166" s="30" t="s">
        <v>30</v>
      </c>
      <c r="E166" s="30" t="s">
        <v>41</v>
      </c>
      <c r="F166" s="30" t="s">
        <v>40</v>
      </c>
      <c r="G166" s="30" t="s">
        <v>39</v>
      </c>
      <c r="H166" s="31">
        <v>1006.5</v>
      </c>
      <c r="I166" s="36">
        <v>27</v>
      </c>
      <c r="J166" s="30" t="s">
        <v>42</v>
      </c>
      <c r="K166" s="30" t="s">
        <v>1449</v>
      </c>
      <c r="Q166" s="8"/>
      <c r="R166" s="8"/>
      <c r="S166" s="8"/>
      <c r="T166" s="8"/>
      <c r="U166" s="8"/>
      <c r="V166" s="8"/>
    </row>
    <row r="167" spans="2:22">
      <c r="B167" s="30" t="s">
        <v>1105</v>
      </c>
      <c r="C167" s="30" t="s">
        <v>1444</v>
      </c>
      <c r="D167" s="30" t="s">
        <v>30</v>
      </c>
      <c r="E167" s="30" t="s">
        <v>41</v>
      </c>
      <c r="F167" s="30" t="s">
        <v>40</v>
      </c>
      <c r="G167" s="30" t="s">
        <v>39</v>
      </c>
      <c r="H167" s="31">
        <v>1007</v>
      </c>
      <c r="I167" s="36">
        <v>66</v>
      </c>
      <c r="J167" s="30" t="s">
        <v>42</v>
      </c>
      <c r="K167" s="30" t="s">
        <v>1447</v>
      </c>
      <c r="Q167" s="8"/>
      <c r="R167" s="8"/>
      <c r="S167" s="8"/>
      <c r="T167" s="8"/>
      <c r="U167" s="8"/>
      <c r="V167" s="8"/>
    </row>
    <row r="168" spans="2:22">
      <c r="B168" s="30" t="s">
        <v>1105</v>
      </c>
      <c r="C168" s="30" t="s">
        <v>1444</v>
      </c>
      <c r="D168" s="30" t="s">
        <v>30</v>
      </c>
      <c r="E168" s="30" t="s">
        <v>41</v>
      </c>
      <c r="F168" s="30" t="s">
        <v>40</v>
      </c>
      <c r="G168" s="30" t="s">
        <v>39</v>
      </c>
      <c r="H168" s="31">
        <v>1007</v>
      </c>
      <c r="I168" s="36">
        <v>3</v>
      </c>
      <c r="J168" s="30" t="s">
        <v>42</v>
      </c>
      <c r="K168" s="30" t="s">
        <v>1446</v>
      </c>
      <c r="Q168" s="8"/>
      <c r="R168" s="8"/>
      <c r="S168" s="8"/>
      <c r="T168" s="8"/>
      <c r="U168" s="8"/>
      <c r="V168" s="8"/>
    </row>
    <row r="169" spans="2:22">
      <c r="B169" s="30" t="s">
        <v>1105</v>
      </c>
      <c r="C169" s="30" t="s">
        <v>1444</v>
      </c>
      <c r="D169" s="30" t="s">
        <v>30</v>
      </c>
      <c r="E169" s="30" t="s">
        <v>41</v>
      </c>
      <c r="F169" s="30" t="s">
        <v>40</v>
      </c>
      <c r="G169" s="30" t="s">
        <v>39</v>
      </c>
      <c r="H169" s="31">
        <v>1007</v>
      </c>
      <c r="I169" s="36">
        <v>41</v>
      </c>
      <c r="J169" s="30" t="s">
        <v>42</v>
      </c>
      <c r="K169" s="30" t="s">
        <v>1445</v>
      </c>
      <c r="Q169" s="8"/>
      <c r="R169" s="8"/>
      <c r="S169" s="8"/>
      <c r="T169" s="8"/>
      <c r="U169" s="8"/>
      <c r="V169" s="8"/>
    </row>
    <row r="170" spans="2:22">
      <c r="B170" s="30" t="s">
        <v>1105</v>
      </c>
      <c r="C170" s="30" t="s">
        <v>1442</v>
      </c>
      <c r="D170" s="30" t="s">
        <v>30</v>
      </c>
      <c r="E170" s="30" t="s">
        <v>41</v>
      </c>
      <c r="F170" s="30" t="s">
        <v>40</v>
      </c>
      <c r="G170" s="30" t="s">
        <v>39</v>
      </c>
      <c r="H170" s="31">
        <v>1007</v>
      </c>
      <c r="I170" s="36">
        <v>71</v>
      </c>
      <c r="J170" s="30" t="s">
        <v>42</v>
      </c>
      <c r="K170" s="30" t="s">
        <v>1443</v>
      </c>
      <c r="Q170" s="8"/>
      <c r="R170" s="8"/>
      <c r="S170" s="8"/>
      <c r="T170" s="8"/>
      <c r="U170" s="8"/>
      <c r="V170" s="8"/>
    </row>
    <row r="171" spans="2:22">
      <c r="B171" s="30" t="s">
        <v>1105</v>
      </c>
      <c r="C171" s="30" t="s">
        <v>1439</v>
      </c>
      <c r="D171" s="30" t="s">
        <v>30</v>
      </c>
      <c r="E171" s="30" t="s">
        <v>41</v>
      </c>
      <c r="F171" s="30" t="s">
        <v>40</v>
      </c>
      <c r="G171" s="30" t="s">
        <v>39</v>
      </c>
      <c r="H171" s="31">
        <v>1007</v>
      </c>
      <c r="I171" s="36">
        <v>109</v>
      </c>
      <c r="J171" s="30" t="s">
        <v>42</v>
      </c>
      <c r="K171" s="30" t="s">
        <v>1441</v>
      </c>
      <c r="Q171" s="8"/>
      <c r="R171" s="8"/>
      <c r="S171" s="8"/>
      <c r="T171" s="8"/>
      <c r="U171" s="8"/>
      <c r="V171" s="8"/>
    </row>
    <row r="172" spans="2:22">
      <c r="B172" s="30" t="s">
        <v>1105</v>
      </c>
      <c r="C172" s="30" t="s">
        <v>1439</v>
      </c>
      <c r="D172" s="30" t="s">
        <v>30</v>
      </c>
      <c r="E172" s="30" t="s">
        <v>41</v>
      </c>
      <c r="F172" s="30" t="s">
        <v>40</v>
      </c>
      <c r="G172" s="30" t="s">
        <v>39</v>
      </c>
      <c r="H172" s="31">
        <v>1007</v>
      </c>
      <c r="I172" s="36">
        <v>239</v>
      </c>
      <c r="J172" s="30" t="s">
        <v>42</v>
      </c>
      <c r="K172" s="30" t="s">
        <v>1440</v>
      </c>
      <c r="Q172" s="8"/>
      <c r="R172" s="8"/>
      <c r="S172" s="8"/>
      <c r="T172" s="8"/>
      <c r="U172" s="8"/>
      <c r="V172" s="8"/>
    </row>
    <row r="173" spans="2:22">
      <c r="B173" s="30" t="s">
        <v>1105</v>
      </c>
      <c r="C173" s="30" t="s">
        <v>1437</v>
      </c>
      <c r="D173" s="30" t="s">
        <v>30</v>
      </c>
      <c r="E173" s="30" t="s">
        <v>41</v>
      </c>
      <c r="F173" s="30" t="s">
        <v>40</v>
      </c>
      <c r="G173" s="30" t="s">
        <v>39</v>
      </c>
      <c r="H173" s="31">
        <v>1007</v>
      </c>
      <c r="I173" s="36">
        <v>159</v>
      </c>
      <c r="J173" s="30" t="s">
        <v>42</v>
      </c>
      <c r="K173" s="30" t="s">
        <v>1438</v>
      </c>
      <c r="Q173" s="8"/>
      <c r="R173" s="8"/>
      <c r="S173" s="8"/>
      <c r="T173" s="8"/>
      <c r="U173" s="8"/>
      <c r="V173" s="8"/>
    </row>
    <row r="174" spans="2:22">
      <c r="B174" s="30" t="s">
        <v>1105</v>
      </c>
      <c r="C174" s="30" t="s">
        <v>1433</v>
      </c>
      <c r="D174" s="30" t="s">
        <v>30</v>
      </c>
      <c r="E174" s="30" t="s">
        <v>41</v>
      </c>
      <c r="F174" s="30" t="s">
        <v>40</v>
      </c>
      <c r="G174" s="30" t="s">
        <v>39</v>
      </c>
      <c r="H174" s="31">
        <v>1007</v>
      </c>
      <c r="I174" s="36">
        <v>74</v>
      </c>
      <c r="J174" s="30" t="s">
        <v>42</v>
      </c>
      <c r="K174" s="30" t="s">
        <v>1436</v>
      </c>
      <c r="Q174" s="8"/>
      <c r="R174" s="8"/>
      <c r="S174" s="8"/>
      <c r="T174" s="8"/>
      <c r="U174" s="8"/>
      <c r="V174" s="8"/>
    </row>
    <row r="175" spans="2:22">
      <c r="B175" s="30" t="s">
        <v>1105</v>
      </c>
      <c r="C175" s="30" t="s">
        <v>1433</v>
      </c>
      <c r="D175" s="30" t="s">
        <v>30</v>
      </c>
      <c r="E175" s="30" t="s">
        <v>41</v>
      </c>
      <c r="F175" s="30" t="s">
        <v>40</v>
      </c>
      <c r="G175" s="30" t="s">
        <v>39</v>
      </c>
      <c r="H175" s="31">
        <v>1007</v>
      </c>
      <c r="I175" s="36">
        <v>64</v>
      </c>
      <c r="J175" s="30" t="s">
        <v>42</v>
      </c>
      <c r="K175" s="30" t="s">
        <v>1435</v>
      </c>
      <c r="Q175" s="8"/>
      <c r="R175" s="8"/>
      <c r="S175" s="8"/>
      <c r="T175" s="8"/>
      <c r="U175" s="8"/>
      <c r="V175" s="8"/>
    </row>
    <row r="176" spans="2:22">
      <c r="B176" s="30" t="s">
        <v>1105</v>
      </c>
      <c r="C176" s="30" t="s">
        <v>1433</v>
      </c>
      <c r="D176" s="30" t="s">
        <v>30</v>
      </c>
      <c r="E176" s="30" t="s">
        <v>41</v>
      </c>
      <c r="F176" s="30" t="s">
        <v>40</v>
      </c>
      <c r="G176" s="30" t="s">
        <v>39</v>
      </c>
      <c r="H176" s="31">
        <v>1007</v>
      </c>
      <c r="I176" s="36">
        <v>122</v>
      </c>
      <c r="J176" s="30" t="s">
        <v>42</v>
      </c>
      <c r="K176" s="30" t="s">
        <v>1434</v>
      </c>
      <c r="Q176" s="8"/>
      <c r="R176" s="8"/>
      <c r="S176" s="8"/>
      <c r="T176" s="8"/>
      <c r="U176" s="8"/>
      <c r="V176" s="8"/>
    </row>
    <row r="177" spans="2:22">
      <c r="B177" s="30" t="s">
        <v>1105</v>
      </c>
      <c r="C177" s="30" t="s">
        <v>1430</v>
      </c>
      <c r="D177" s="30" t="s">
        <v>30</v>
      </c>
      <c r="E177" s="30" t="s">
        <v>41</v>
      </c>
      <c r="F177" s="30" t="s">
        <v>40</v>
      </c>
      <c r="G177" s="30" t="s">
        <v>39</v>
      </c>
      <c r="H177" s="31">
        <v>1007</v>
      </c>
      <c r="I177" s="36">
        <v>42</v>
      </c>
      <c r="J177" s="30" t="s">
        <v>42</v>
      </c>
      <c r="K177" s="30" t="s">
        <v>1432</v>
      </c>
      <c r="Q177" s="8"/>
      <c r="R177" s="8"/>
      <c r="S177" s="8"/>
      <c r="T177" s="8"/>
      <c r="U177" s="8"/>
      <c r="V177" s="8"/>
    </row>
    <row r="178" spans="2:22">
      <c r="B178" s="30" t="s">
        <v>1105</v>
      </c>
      <c r="C178" s="30" t="s">
        <v>1430</v>
      </c>
      <c r="D178" s="30" t="s">
        <v>30</v>
      </c>
      <c r="E178" s="30" t="s">
        <v>41</v>
      </c>
      <c r="F178" s="30" t="s">
        <v>40</v>
      </c>
      <c r="G178" s="30" t="s">
        <v>39</v>
      </c>
      <c r="H178" s="31">
        <v>1007</v>
      </c>
      <c r="I178" s="36">
        <v>43</v>
      </c>
      <c r="J178" s="30" t="s">
        <v>42</v>
      </c>
      <c r="K178" s="30" t="s">
        <v>1431</v>
      </c>
      <c r="Q178" s="8"/>
      <c r="R178" s="8"/>
      <c r="S178" s="8"/>
      <c r="T178" s="8"/>
      <c r="U178" s="8"/>
      <c r="V178" s="8"/>
    </row>
    <row r="179" spans="2:22">
      <c r="B179" s="30" t="s">
        <v>1105</v>
      </c>
      <c r="C179" s="30" t="s">
        <v>1427</v>
      </c>
      <c r="D179" s="30" t="s">
        <v>30</v>
      </c>
      <c r="E179" s="30" t="s">
        <v>41</v>
      </c>
      <c r="F179" s="30" t="s">
        <v>40</v>
      </c>
      <c r="G179" s="30" t="s">
        <v>39</v>
      </c>
      <c r="H179" s="31">
        <v>1007</v>
      </c>
      <c r="I179" s="36">
        <v>43</v>
      </c>
      <c r="J179" s="30" t="s">
        <v>42</v>
      </c>
      <c r="K179" s="30" t="s">
        <v>1429</v>
      </c>
      <c r="Q179" s="8"/>
      <c r="R179" s="8"/>
      <c r="S179" s="8"/>
      <c r="T179" s="8"/>
      <c r="U179" s="8"/>
      <c r="V179" s="8"/>
    </row>
    <row r="180" spans="2:22">
      <c r="B180" s="30" t="s">
        <v>1105</v>
      </c>
      <c r="C180" s="30" t="s">
        <v>1427</v>
      </c>
      <c r="D180" s="30" t="s">
        <v>30</v>
      </c>
      <c r="E180" s="30" t="s">
        <v>41</v>
      </c>
      <c r="F180" s="30" t="s">
        <v>40</v>
      </c>
      <c r="G180" s="30" t="s">
        <v>39</v>
      </c>
      <c r="H180" s="31">
        <v>1007</v>
      </c>
      <c r="I180" s="36">
        <v>203</v>
      </c>
      <c r="J180" s="30" t="s">
        <v>42</v>
      </c>
      <c r="K180" s="30" t="s">
        <v>1428</v>
      </c>
      <c r="Q180" s="8"/>
      <c r="R180" s="8"/>
      <c r="S180" s="8"/>
      <c r="T180" s="8"/>
      <c r="U180" s="8"/>
      <c r="V180" s="8"/>
    </row>
    <row r="181" spans="2:22">
      <c r="B181" s="30" t="s">
        <v>1105</v>
      </c>
      <c r="C181" s="30" t="s">
        <v>1418</v>
      </c>
      <c r="D181" s="30" t="s">
        <v>30</v>
      </c>
      <c r="E181" s="30" t="s">
        <v>41</v>
      </c>
      <c r="F181" s="30" t="s">
        <v>40</v>
      </c>
      <c r="G181" s="30" t="s">
        <v>39</v>
      </c>
      <c r="H181" s="31">
        <v>1007.5</v>
      </c>
      <c r="I181" s="36">
        <v>39</v>
      </c>
      <c r="J181" s="30" t="s">
        <v>42</v>
      </c>
      <c r="K181" s="30" t="s">
        <v>1426</v>
      </c>
      <c r="Q181" s="8"/>
      <c r="R181" s="8"/>
      <c r="S181" s="8"/>
      <c r="T181" s="8"/>
      <c r="U181" s="8"/>
      <c r="V181" s="8"/>
    </row>
    <row r="182" spans="2:22">
      <c r="B182" s="30" t="s">
        <v>1105</v>
      </c>
      <c r="C182" s="30" t="s">
        <v>1418</v>
      </c>
      <c r="D182" s="30" t="s">
        <v>30</v>
      </c>
      <c r="E182" s="30" t="s">
        <v>41</v>
      </c>
      <c r="F182" s="30" t="s">
        <v>40</v>
      </c>
      <c r="G182" s="30" t="s">
        <v>39</v>
      </c>
      <c r="H182" s="31">
        <v>1008</v>
      </c>
      <c r="I182" s="36">
        <v>75</v>
      </c>
      <c r="J182" s="30" t="s">
        <v>42</v>
      </c>
      <c r="K182" s="30" t="s">
        <v>1425</v>
      </c>
      <c r="Q182" s="8"/>
      <c r="R182" s="8"/>
      <c r="S182" s="8"/>
      <c r="T182" s="8"/>
      <c r="U182" s="8"/>
      <c r="V182" s="8"/>
    </row>
    <row r="183" spans="2:22">
      <c r="B183" s="30" t="s">
        <v>1105</v>
      </c>
      <c r="C183" s="30" t="s">
        <v>1418</v>
      </c>
      <c r="D183" s="30" t="s">
        <v>30</v>
      </c>
      <c r="E183" s="30" t="s">
        <v>41</v>
      </c>
      <c r="F183" s="30" t="s">
        <v>40</v>
      </c>
      <c r="G183" s="30" t="s">
        <v>39</v>
      </c>
      <c r="H183" s="31">
        <v>1008</v>
      </c>
      <c r="I183" s="36">
        <v>170</v>
      </c>
      <c r="J183" s="30" t="s">
        <v>42</v>
      </c>
      <c r="K183" s="30" t="s">
        <v>1424</v>
      </c>
      <c r="Q183" s="8"/>
      <c r="R183" s="8"/>
      <c r="S183" s="8"/>
      <c r="T183" s="8"/>
      <c r="U183" s="8"/>
      <c r="V183" s="8"/>
    </row>
    <row r="184" spans="2:22">
      <c r="B184" s="30" t="s">
        <v>1105</v>
      </c>
      <c r="C184" s="30" t="s">
        <v>1418</v>
      </c>
      <c r="D184" s="30" t="s">
        <v>30</v>
      </c>
      <c r="E184" s="30" t="s">
        <v>41</v>
      </c>
      <c r="F184" s="30" t="s">
        <v>40</v>
      </c>
      <c r="G184" s="30" t="s">
        <v>39</v>
      </c>
      <c r="H184" s="31">
        <v>1007.5</v>
      </c>
      <c r="I184" s="36">
        <v>39</v>
      </c>
      <c r="J184" s="30" t="s">
        <v>42</v>
      </c>
      <c r="K184" s="30" t="s">
        <v>1423</v>
      </c>
      <c r="Q184" s="8"/>
      <c r="R184" s="8"/>
      <c r="S184" s="8"/>
      <c r="T184" s="8"/>
      <c r="U184" s="8"/>
      <c r="V184" s="8"/>
    </row>
    <row r="185" spans="2:22">
      <c r="B185" s="30" t="s">
        <v>1105</v>
      </c>
      <c r="C185" s="30" t="s">
        <v>1418</v>
      </c>
      <c r="D185" s="30" t="s">
        <v>30</v>
      </c>
      <c r="E185" s="30" t="s">
        <v>41</v>
      </c>
      <c r="F185" s="30" t="s">
        <v>40</v>
      </c>
      <c r="G185" s="30" t="s">
        <v>39</v>
      </c>
      <c r="H185" s="31">
        <v>1007.5</v>
      </c>
      <c r="I185" s="36">
        <v>47</v>
      </c>
      <c r="J185" s="30" t="s">
        <v>42</v>
      </c>
      <c r="K185" s="30" t="s">
        <v>1422</v>
      </c>
      <c r="Q185" s="8"/>
      <c r="R185" s="8"/>
      <c r="S185" s="8"/>
      <c r="T185" s="8"/>
      <c r="U185" s="8"/>
      <c r="V185" s="8"/>
    </row>
    <row r="186" spans="2:22">
      <c r="B186" s="30" t="s">
        <v>1105</v>
      </c>
      <c r="C186" s="30" t="s">
        <v>1418</v>
      </c>
      <c r="D186" s="30" t="s">
        <v>30</v>
      </c>
      <c r="E186" s="30" t="s">
        <v>41</v>
      </c>
      <c r="F186" s="30" t="s">
        <v>40</v>
      </c>
      <c r="G186" s="30" t="s">
        <v>39</v>
      </c>
      <c r="H186" s="31">
        <v>1007.5</v>
      </c>
      <c r="I186" s="36">
        <v>61</v>
      </c>
      <c r="J186" s="30" t="s">
        <v>42</v>
      </c>
      <c r="K186" s="30" t="s">
        <v>1421</v>
      </c>
      <c r="Q186" s="8"/>
      <c r="R186" s="8"/>
      <c r="S186" s="8"/>
      <c r="T186" s="8"/>
      <c r="U186" s="8"/>
      <c r="V186" s="8"/>
    </row>
    <row r="187" spans="2:22">
      <c r="B187" s="30" t="s">
        <v>1105</v>
      </c>
      <c r="C187" s="30" t="s">
        <v>1418</v>
      </c>
      <c r="D187" s="30" t="s">
        <v>30</v>
      </c>
      <c r="E187" s="30" t="s">
        <v>41</v>
      </c>
      <c r="F187" s="30" t="s">
        <v>40</v>
      </c>
      <c r="G187" s="30" t="s">
        <v>39</v>
      </c>
      <c r="H187" s="31">
        <v>1008</v>
      </c>
      <c r="I187" s="36">
        <v>63</v>
      </c>
      <c r="J187" s="30" t="s">
        <v>42</v>
      </c>
      <c r="K187" s="30" t="s">
        <v>1420</v>
      </c>
      <c r="Q187" s="8"/>
      <c r="R187" s="8"/>
      <c r="S187" s="8"/>
      <c r="T187" s="8"/>
      <c r="U187" s="8"/>
      <c r="V187" s="8"/>
    </row>
    <row r="188" spans="2:22">
      <c r="B188" s="30" t="s">
        <v>1105</v>
      </c>
      <c r="C188" s="30" t="s">
        <v>1418</v>
      </c>
      <c r="D188" s="30" t="s">
        <v>30</v>
      </c>
      <c r="E188" s="30" t="s">
        <v>41</v>
      </c>
      <c r="F188" s="30" t="s">
        <v>40</v>
      </c>
      <c r="G188" s="30" t="s">
        <v>39</v>
      </c>
      <c r="H188" s="31">
        <v>1007.5</v>
      </c>
      <c r="I188" s="36">
        <v>196</v>
      </c>
      <c r="J188" s="30" t="s">
        <v>42</v>
      </c>
      <c r="K188" s="30" t="s">
        <v>1419</v>
      </c>
      <c r="Q188" s="8"/>
      <c r="R188" s="8"/>
      <c r="S188" s="8"/>
      <c r="T188" s="8"/>
      <c r="U188" s="8"/>
      <c r="V188" s="8"/>
    </row>
    <row r="189" spans="2:22">
      <c r="B189" s="30" t="s">
        <v>1105</v>
      </c>
      <c r="C189" s="30" t="s">
        <v>1414</v>
      </c>
      <c r="D189" s="30" t="s">
        <v>30</v>
      </c>
      <c r="E189" s="30" t="s">
        <v>41</v>
      </c>
      <c r="F189" s="30" t="s">
        <v>40</v>
      </c>
      <c r="G189" s="30" t="s">
        <v>39</v>
      </c>
      <c r="H189" s="31">
        <v>1007.5</v>
      </c>
      <c r="I189" s="36">
        <v>121</v>
      </c>
      <c r="J189" s="30" t="s">
        <v>42</v>
      </c>
      <c r="K189" s="30" t="s">
        <v>1417</v>
      </c>
      <c r="Q189" s="8"/>
      <c r="R189" s="8"/>
      <c r="S189" s="8"/>
      <c r="T189" s="8"/>
      <c r="U189" s="8"/>
      <c r="V189" s="8"/>
    </row>
    <row r="190" spans="2:22">
      <c r="B190" s="30" t="s">
        <v>1105</v>
      </c>
      <c r="C190" s="30" t="s">
        <v>1414</v>
      </c>
      <c r="D190" s="30" t="s">
        <v>30</v>
      </c>
      <c r="E190" s="30" t="s">
        <v>41</v>
      </c>
      <c r="F190" s="30" t="s">
        <v>40</v>
      </c>
      <c r="G190" s="30" t="s">
        <v>39</v>
      </c>
      <c r="H190" s="31">
        <v>1007.5</v>
      </c>
      <c r="I190" s="36">
        <v>64</v>
      </c>
      <c r="J190" s="30" t="s">
        <v>42</v>
      </c>
      <c r="K190" s="30" t="s">
        <v>1416</v>
      </c>
      <c r="Q190" s="8"/>
      <c r="R190" s="8"/>
      <c r="S190" s="8"/>
      <c r="T190" s="8"/>
      <c r="U190" s="8"/>
      <c r="V190" s="8"/>
    </row>
    <row r="191" spans="2:22">
      <c r="B191" s="30" t="s">
        <v>1105</v>
      </c>
      <c r="C191" s="30" t="s">
        <v>1414</v>
      </c>
      <c r="D191" s="30" t="s">
        <v>30</v>
      </c>
      <c r="E191" s="30" t="s">
        <v>41</v>
      </c>
      <c r="F191" s="30" t="s">
        <v>40</v>
      </c>
      <c r="G191" s="30" t="s">
        <v>39</v>
      </c>
      <c r="H191" s="31">
        <v>1007.5</v>
      </c>
      <c r="I191" s="36">
        <v>182</v>
      </c>
      <c r="J191" s="30" t="s">
        <v>42</v>
      </c>
      <c r="K191" s="30" t="s">
        <v>1415</v>
      </c>
      <c r="Q191" s="8"/>
      <c r="R191" s="8"/>
      <c r="S191" s="8"/>
      <c r="T191" s="8"/>
      <c r="U191" s="8"/>
      <c r="V191" s="8"/>
    </row>
    <row r="192" spans="2:22">
      <c r="B192" s="30" t="s">
        <v>1105</v>
      </c>
      <c r="C192" s="30" t="s">
        <v>1409</v>
      </c>
      <c r="D192" s="30" t="s">
        <v>30</v>
      </c>
      <c r="E192" s="30" t="s">
        <v>41</v>
      </c>
      <c r="F192" s="30" t="s">
        <v>40</v>
      </c>
      <c r="G192" s="30" t="s">
        <v>39</v>
      </c>
      <c r="H192" s="31">
        <v>1008</v>
      </c>
      <c r="I192" s="36">
        <v>259</v>
      </c>
      <c r="J192" s="30" t="s">
        <v>42</v>
      </c>
      <c r="K192" s="30" t="s">
        <v>1413</v>
      </c>
      <c r="Q192" s="8"/>
      <c r="R192" s="8"/>
      <c r="S192" s="8"/>
      <c r="T192" s="8"/>
      <c r="U192" s="8"/>
      <c r="V192" s="8"/>
    </row>
    <row r="193" spans="2:22">
      <c r="B193" s="30" t="s">
        <v>1105</v>
      </c>
      <c r="C193" s="30" t="s">
        <v>1409</v>
      </c>
      <c r="D193" s="30" t="s">
        <v>30</v>
      </c>
      <c r="E193" s="30" t="s">
        <v>41</v>
      </c>
      <c r="F193" s="30" t="s">
        <v>40</v>
      </c>
      <c r="G193" s="30" t="s">
        <v>39</v>
      </c>
      <c r="H193" s="31">
        <v>1008</v>
      </c>
      <c r="I193" s="36">
        <v>95</v>
      </c>
      <c r="J193" s="30" t="s">
        <v>42</v>
      </c>
      <c r="K193" s="30" t="s">
        <v>1412</v>
      </c>
      <c r="Q193" s="8"/>
      <c r="R193" s="8"/>
      <c r="S193" s="8"/>
      <c r="T193" s="8"/>
      <c r="U193" s="8"/>
      <c r="V193" s="8"/>
    </row>
    <row r="194" spans="2:22">
      <c r="B194" s="30" t="s">
        <v>1105</v>
      </c>
      <c r="C194" s="30" t="s">
        <v>1409</v>
      </c>
      <c r="D194" s="30" t="s">
        <v>30</v>
      </c>
      <c r="E194" s="30" t="s">
        <v>41</v>
      </c>
      <c r="F194" s="30" t="s">
        <v>40</v>
      </c>
      <c r="G194" s="30" t="s">
        <v>39</v>
      </c>
      <c r="H194" s="31">
        <v>1008</v>
      </c>
      <c r="I194" s="36">
        <v>45</v>
      </c>
      <c r="J194" s="30" t="s">
        <v>42</v>
      </c>
      <c r="K194" s="30" t="s">
        <v>1411</v>
      </c>
      <c r="Q194" s="8"/>
      <c r="R194" s="8"/>
      <c r="S194" s="8"/>
      <c r="T194" s="8"/>
      <c r="U194" s="8"/>
      <c r="V194" s="8"/>
    </row>
    <row r="195" spans="2:22">
      <c r="B195" s="30" t="s">
        <v>1105</v>
      </c>
      <c r="C195" s="30" t="s">
        <v>1409</v>
      </c>
      <c r="D195" s="30" t="s">
        <v>30</v>
      </c>
      <c r="E195" s="30" t="s">
        <v>41</v>
      </c>
      <c r="F195" s="30" t="s">
        <v>40</v>
      </c>
      <c r="G195" s="30" t="s">
        <v>39</v>
      </c>
      <c r="H195" s="31">
        <v>1008</v>
      </c>
      <c r="I195" s="36">
        <v>65</v>
      </c>
      <c r="J195" s="30" t="s">
        <v>42</v>
      </c>
      <c r="K195" s="30" t="s">
        <v>1410</v>
      </c>
      <c r="Q195" s="8"/>
      <c r="R195" s="8"/>
      <c r="S195" s="8"/>
      <c r="T195" s="8"/>
      <c r="U195" s="8"/>
      <c r="V195" s="8"/>
    </row>
    <row r="196" spans="2:22">
      <c r="B196" s="30" t="s">
        <v>1105</v>
      </c>
      <c r="C196" s="30" t="s">
        <v>1407</v>
      </c>
      <c r="D196" s="30" t="s">
        <v>30</v>
      </c>
      <c r="E196" s="30" t="s">
        <v>41</v>
      </c>
      <c r="F196" s="30" t="s">
        <v>40</v>
      </c>
      <c r="G196" s="30" t="s">
        <v>39</v>
      </c>
      <c r="H196" s="31">
        <v>1008</v>
      </c>
      <c r="I196" s="36">
        <v>173</v>
      </c>
      <c r="J196" s="30" t="s">
        <v>42</v>
      </c>
      <c r="K196" s="30" t="s">
        <v>1408</v>
      </c>
      <c r="Q196" s="8"/>
      <c r="R196" s="8"/>
      <c r="S196" s="8"/>
      <c r="T196" s="8"/>
      <c r="U196" s="8"/>
      <c r="V196" s="8"/>
    </row>
    <row r="197" spans="2:22">
      <c r="B197" s="30" t="s">
        <v>1105</v>
      </c>
      <c r="C197" s="30" t="s">
        <v>1405</v>
      </c>
      <c r="D197" s="30" t="s">
        <v>30</v>
      </c>
      <c r="E197" s="30" t="s">
        <v>41</v>
      </c>
      <c r="F197" s="30" t="s">
        <v>40</v>
      </c>
      <c r="G197" s="30" t="s">
        <v>39</v>
      </c>
      <c r="H197" s="31">
        <v>1008</v>
      </c>
      <c r="I197" s="36">
        <v>281</v>
      </c>
      <c r="J197" s="30" t="s">
        <v>42</v>
      </c>
      <c r="K197" s="30" t="s">
        <v>1406</v>
      </c>
      <c r="Q197" s="8"/>
      <c r="R197" s="8"/>
      <c r="S197" s="8"/>
      <c r="T197" s="8"/>
      <c r="U197" s="8"/>
      <c r="V197" s="8"/>
    </row>
    <row r="198" spans="2:22">
      <c r="B198" s="30" t="s">
        <v>1105</v>
      </c>
      <c r="C198" s="30" t="s">
        <v>1403</v>
      </c>
      <c r="D198" s="30" t="s">
        <v>30</v>
      </c>
      <c r="E198" s="30" t="s">
        <v>41</v>
      </c>
      <c r="F198" s="30" t="s">
        <v>40</v>
      </c>
      <c r="G198" s="30" t="s">
        <v>39</v>
      </c>
      <c r="H198" s="31">
        <v>1007.5</v>
      </c>
      <c r="I198" s="36">
        <v>190</v>
      </c>
      <c r="J198" s="30" t="s">
        <v>42</v>
      </c>
      <c r="K198" s="30" t="s">
        <v>1404</v>
      </c>
      <c r="Q198" s="8"/>
      <c r="R198" s="8"/>
      <c r="S198" s="8"/>
      <c r="T198" s="8"/>
      <c r="U198" s="8"/>
      <c r="V198" s="8"/>
    </row>
    <row r="199" spans="2:22">
      <c r="B199" s="30" t="s">
        <v>1105</v>
      </c>
      <c r="C199" s="30" t="s">
        <v>1397</v>
      </c>
      <c r="D199" s="30" t="s">
        <v>30</v>
      </c>
      <c r="E199" s="30" t="s">
        <v>41</v>
      </c>
      <c r="F199" s="30" t="s">
        <v>40</v>
      </c>
      <c r="G199" s="30" t="s">
        <v>39</v>
      </c>
      <c r="H199" s="31">
        <v>1007.5</v>
      </c>
      <c r="I199" s="36">
        <v>17</v>
      </c>
      <c r="J199" s="30" t="s">
        <v>42</v>
      </c>
      <c r="K199" s="30" t="s">
        <v>1402</v>
      </c>
      <c r="Q199" s="8"/>
      <c r="R199" s="8"/>
      <c r="S199" s="8"/>
      <c r="T199" s="8"/>
      <c r="U199" s="8"/>
      <c r="V199" s="8"/>
    </row>
    <row r="200" spans="2:22">
      <c r="B200" s="30" t="s">
        <v>1105</v>
      </c>
      <c r="C200" s="30" t="s">
        <v>1397</v>
      </c>
      <c r="D200" s="30" t="s">
        <v>30</v>
      </c>
      <c r="E200" s="30" t="s">
        <v>41</v>
      </c>
      <c r="F200" s="30" t="s">
        <v>40</v>
      </c>
      <c r="G200" s="30" t="s">
        <v>39</v>
      </c>
      <c r="H200" s="31">
        <v>1007.5</v>
      </c>
      <c r="I200" s="36">
        <v>80</v>
      </c>
      <c r="J200" s="30" t="s">
        <v>42</v>
      </c>
      <c r="K200" s="30" t="s">
        <v>1401</v>
      </c>
      <c r="Q200" s="8"/>
      <c r="R200" s="8"/>
      <c r="S200" s="8"/>
      <c r="T200" s="8"/>
      <c r="U200" s="8"/>
      <c r="V200" s="8"/>
    </row>
    <row r="201" spans="2:22">
      <c r="B201" s="30" t="s">
        <v>1105</v>
      </c>
      <c r="C201" s="30" t="s">
        <v>1397</v>
      </c>
      <c r="D201" s="30" t="s">
        <v>30</v>
      </c>
      <c r="E201" s="30" t="s">
        <v>41</v>
      </c>
      <c r="F201" s="30" t="s">
        <v>40</v>
      </c>
      <c r="G201" s="30" t="s">
        <v>39</v>
      </c>
      <c r="H201" s="31">
        <v>1007.5</v>
      </c>
      <c r="I201" s="36">
        <v>39</v>
      </c>
      <c r="J201" s="30" t="s">
        <v>42</v>
      </c>
      <c r="K201" s="30" t="s">
        <v>1400</v>
      </c>
      <c r="Q201" s="8"/>
      <c r="R201" s="8"/>
      <c r="S201" s="8"/>
      <c r="T201" s="8"/>
      <c r="U201" s="8"/>
      <c r="V201" s="8"/>
    </row>
    <row r="202" spans="2:22">
      <c r="B202" s="30" t="s">
        <v>1105</v>
      </c>
      <c r="C202" s="30" t="s">
        <v>1397</v>
      </c>
      <c r="D202" s="30" t="s">
        <v>30</v>
      </c>
      <c r="E202" s="30" t="s">
        <v>41</v>
      </c>
      <c r="F202" s="30" t="s">
        <v>40</v>
      </c>
      <c r="G202" s="30" t="s">
        <v>39</v>
      </c>
      <c r="H202" s="31">
        <v>1007.5</v>
      </c>
      <c r="I202" s="36">
        <v>64</v>
      </c>
      <c r="J202" s="30" t="s">
        <v>42</v>
      </c>
      <c r="K202" s="30" t="s">
        <v>1399</v>
      </c>
      <c r="Q202" s="8"/>
      <c r="R202" s="8"/>
      <c r="S202" s="8"/>
      <c r="T202" s="8"/>
      <c r="U202" s="8"/>
      <c r="V202" s="8"/>
    </row>
    <row r="203" spans="2:22">
      <c r="B203" s="30" t="s">
        <v>1105</v>
      </c>
      <c r="C203" s="30" t="s">
        <v>1397</v>
      </c>
      <c r="D203" s="30" t="s">
        <v>30</v>
      </c>
      <c r="E203" s="30" t="s">
        <v>41</v>
      </c>
      <c r="F203" s="30" t="s">
        <v>40</v>
      </c>
      <c r="G203" s="30" t="s">
        <v>39</v>
      </c>
      <c r="H203" s="31">
        <v>1007.5</v>
      </c>
      <c r="I203" s="36">
        <v>244</v>
      </c>
      <c r="J203" s="30" t="s">
        <v>42</v>
      </c>
      <c r="K203" s="30" t="s">
        <v>1398</v>
      </c>
      <c r="Q203" s="8"/>
      <c r="R203" s="8"/>
      <c r="S203" s="8"/>
      <c r="T203" s="8"/>
      <c r="U203" s="8"/>
      <c r="V203" s="8"/>
    </row>
    <row r="204" spans="2:22">
      <c r="B204" s="30" t="s">
        <v>1105</v>
      </c>
      <c r="C204" s="30" t="s">
        <v>1392</v>
      </c>
      <c r="D204" s="30" t="s">
        <v>30</v>
      </c>
      <c r="E204" s="30" t="s">
        <v>41</v>
      </c>
      <c r="F204" s="30" t="s">
        <v>40</v>
      </c>
      <c r="G204" s="30" t="s">
        <v>39</v>
      </c>
      <c r="H204" s="31">
        <v>1008</v>
      </c>
      <c r="I204" s="36">
        <v>11</v>
      </c>
      <c r="J204" s="30" t="s">
        <v>42</v>
      </c>
      <c r="K204" s="30" t="s">
        <v>1396</v>
      </c>
      <c r="Q204" s="8"/>
      <c r="R204" s="8"/>
      <c r="S204" s="8"/>
      <c r="T204" s="8"/>
      <c r="U204" s="8"/>
      <c r="V204" s="8"/>
    </row>
    <row r="205" spans="2:22">
      <c r="B205" s="30" t="s">
        <v>1105</v>
      </c>
      <c r="C205" s="30" t="s">
        <v>1392</v>
      </c>
      <c r="D205" s="30" t="s">
        <v>30</v>
      </c>
      <c r="E205" s="30" t="s">
        <v>41</v>
      </c>
      <c r="F205" s="30" t="s">
        <v>40</v>
      </c>
      <c r="G205" s="30" t="s">
        <v>39</v>
      </c>
      <c r="H205" s="31">
        <v>1008</v>
      </c>
      <c r="I205" s="36">
        <v>41</v>
      </c>
      <c r="J205" s="30" t="s">
        <v>42</v>
      </c>
      <c r="K205" s="30" t="s">
        <v>1395</v>
      </c>
      <c r="Q205" s="8"/>
      <c r="R205" s="8"/>
      <c r="S205" s="8"/>
      <c r="T205" s="8"/>
      <c r="U205" s="8"/>
      <c r="V205" s="8"/>
    </row>
    <row r="206" spans="2:22">
      <c r="B206" s="30" t="s">
        <v>1105</v>
      </c>
      <c r="C206" s="30" t="s">
        <v>1392</v>
      </c>
      <c r="D206" s="30" t="s">
        <v>30</v>
      </c>
      <c r="E206" s="30" t="s">
        <v>41</v>
      </c>
      <c r="F206" s="30" t="s">
        <v>40</v>
      </c>
      <c r="G206" s="30" t="s">
        <v>39</v>
      </c>
      <c r="H206" s="31">
        <v>1008</v>
      </c>
      <c r="I206" s="36">
        <v>27</v>
      </c>
      <c r="J206" s="30" t="s">
        <v>42</v>
      </c>
      <c r="K206" s="30" t="s">
        <v>1394</v>
      </c>
      <c r="Q206" s="8"/>
      <c r="R206" s="8"/>
      <c r="S206" s="8"/>
      <c r="T206" s="8"/>
      <c r="U206" s="8"/>
      <c r="V206" s="8"/>
    </row>
    <row r="207" spans="2:22">
      <c r="B207" s="30" t="s">
        <v>1105</v>
      </c>
      <c r="C207" s="30" t="s">
        <v>1392</v>
      </c>
      <c r="D207" s="30" t="s">
        <v>30</v>
      </c>
      <c r="E207" s="30" t="s">
        <v>41</v>
      </c>
      <c r="F207" s="30" t="s">
        <v>40</v>
      </c>
      <c r="G207" s="30" t="s">
        <v>39</v>
      </c>
      <c r="H207" s="31">
        <v>1008</v>
      </c>
      <c r="I207" s="36">
        <v>50</v>
      </c>
      <c r="J207" s="30" t="s">
        <v>42</v>
      </c>
      <c r="K207" s="30" t="s">
        <v>1393</v>
      </c>
      <c r="Q207" s="8"/>
      <c r="R207" s="8"/>
      <c r="S207" s="8"/>
      <c r="T207" s="8"/>
      <c r="U207" s="8"/>
      <c r="V207" s="8"/>
    </row>
    <row r="208" spans="2:22">
      <c r="B208" s="30" t="s">
        <v>1105</v>
      </c>
      <c r="C208" s="30" t="s">
        <v>1390</v>
      </c>
      <c r="D208" s="30" t="s">
        <v>30</v>
      </c>
      <c r="E208" s="30" t="s">
        <v>41</v>
      </c>
      <c r="F208" s="30" t="s">
        <v>40</v>
      </c>
      <c r="G208" s="30" t="s">
        <v>39</v>
      </c>
      <c r="H208" s="31">
        <v>1008</v>
      </c>
      <c r="I208" s="36">
        <v>78</v>
      </c>
      <c r="J208" s="30" t="s">
        <v>42</v>
      </c>
      <c r="K208" s="30" t="s">
        <v>1391</v>
      </c>
      <c r="Q208" s="8"/>
      <c r="R208" s="8"/>
      <c r="S208" s="8"/>
      <c r="T208" s="8"/>
      <c r="U208" s="8"/>
      <c r="V208" s="8"/>
    </row>
    <row r="209" spans="2:22">
      <c r="B209" s="30" t="s">
        <v>1105</v>
      </c>
      <c r="C209" s="30" t="s">
        <v>1387</v>
      </c>
      <c r="D209" s="30" t="s">
        <v>30</v>
      </c>
      <c r="E209" s="30" t="s">
        <v>41</v>
      </c>
      <c r="F209" s="30" t="s">
        <v>40</v>
      </c>
      <c r="G209" s="30" t="s">
        <v>39</v>
      </c>
      <c r="H209" s="31">
        <v>1008.5</v>
      </c>
      <c r="I209" s="36">
        <v>50</v>
      </c>
      <c r="J209" s="30" t="s">
        <v>42</v>
      </c>
      <c r="K209" s="30" t="s">
        <v>1389</v>
      </c>
      <c r="Q209" s="8"/>
      <c r="R209" s="8"/>
      <c r="S209" s="8"/>
      <c r="T209" s="8"/>
      <c r="U209" s="8"/>
      <c r="V209" s="8"/>
    </row>
    <row r="210" spans="2:22">
      <c r="B210" s="30" t="s">
        <v>1105</v>
      </c>
      <c r="C210" s="30" t="s">
        <v>1387</v>
      </c>
      <c r="D210" s="30" t="s">
        <v>30</v>
      </c>
      <c r="E210" s="30" t="s">
        <v>41</v>
      </c>
      <c r="F210" s="30" t="s">
        <v>40</v>
      </c>
      <c r="G210" s="30" t="s">
        <v>39</v>
      </c>
      <c r="H210" s="31">
        <v>1008.5</v>
      </c>
      <c r="I210" s="36">
        <v>5</v>
      </c>
      <c r="J210" s="30" t="s">
        <v>42</v>
      </c>
      <c r="K210" s="30" t="s">
        <v>1388</v>
      </c>
      <c r="Q210" s="8"/>
      <c r="R210" s="8"/>
      <c r="S210" s="8"/>
      <c r="T210" s="8"/>
      <c r="U210" s="8"/>
      <c r="V210" s="8"/>
    </row>
    <row r="211" spans="2:22">
      <c r="B211" s="30" t="s">
        <v>1105</v>
      </c>
      <c r="C211" s="30" t="s">
        <v>1384</v>
      </c>
      <c r="D211" s="30" t="s">
        <v>30</v>
      </c>
      <c r="E211" s="30" t="s">
        <v>41</v>
      </c>
      <c r="F211" s="30" t="s">
        <v>40</v>
      </c>
      <c r="G211" s="30" t="s">
        <v>39</v>
      </c>
      <c r="H211" s="31">
        <v>1009</v>
      </c>
      <c r="I211" s="36">
        <v>53</v>
      </c>
      <c r="J211" s="30" t="s">
        <v>42</v>
      </c>
      <c r="K211" s="30" t="s">
        <v>1386</v>
      </c>
      <c r="Q211" s="8"/>
      <c r="R211" s="8"/>
      <c r="S211" s="8"/>
      <c r="T211" s="8"/>
      <c r="U211" s="8"/>
      <c r="V211" s="8"/>
    </row>
    <row r="212" spans="2:22">
      <c r="B212" s="30" t="s">
        <v>1105</v>
      </c>
      <c r="C212" s="30" t="s">
        <v>1384</v>
      </c>
      <c r="D212" s="30" t="s">
        <v>30</v>
      </c>
      <c r="E212" s="30" t="s">
        <v>41</v>
      </c>
      <c r="F212" s="30" t="s">
        <v>40</v>
      </c>
      <c r="G212" s="30" t="s">
        <v>39</v>
      </c>
      <c r="H212" s="31">
        <v>1009</v>
      </c>
      <c r="I212" s="36">
        <v>76</v>
      </c>
      <c r="J212" s="30" t="s">
        <v>42</v>
      </c>
      <c r="K212" s="30" t="s">
        <v>1385</v>
      </c>
      <c r="Q212" s="8"/>
      <c r="R212" s="8"/>
      <c r="S212" s="8"/>
      <c r="T212" s="8"/>
      <c r="U212" s="8"/>
      <c r="V212" s="8"/>
    </row>
    <row r="213" spans="2:22">
      <c r="B213" s="30" t="s">
        <v>1105</v>
      </c>
      <c r="C213" s="30" t="s">
        <v>1382</v>
      </c>
      <c r="D213" s="30" t="s">
        <v>30</v>
      </c>
      <c r="E213" s="30" t="s">
        <v>41</v>
      </c>
      <c r="F213" s="30" t="s">
        <v>40</v>
      </c>
      <c r="G213" s="30" t="s">
        <v>39</v>
      </c>
      <c r="H213" s="31">
        <v>1009.5</v>
      </c>
      <c r="I213" s="36">
        <v>129</v>
      </c>
      <c r="J213" s="30" t="s">
        <v>42</v>
      </c>
      <c r="K213" s="30" t="s">
        <v>1383</v>
      </c>
      <c r="Q213" s="8"/>
      <c r="R213" s="8"/>
      <c r="S213" s="8"/>
      <c r="T213" s="8"/>
      <c r="U213" s="8"/>
      <c r="V213" s="8"/>
    </row>
    <row r="214" spans="2:22">
      <c r="B214" s="30" t="s">
        <v>1105</v>
      </c>
      <c r="C214" s="30" t="s">
        <v>1379</v>
      </c>
      <c r="D214" s="30" t="s">
        <v>30</v>
      </c>
      <c r="E214" s="30" t="s">
        <v>41</v>
      </c>
      <c r="F214" s="30" t="s">
        <v>40</v>
      </c>
      <c r="G214" s="30" t="s">
        <v>39</v>
      </c>
      <c r="H214" s="31">
        <v>1009.5</v>
      </c>
      <c r="I214" s="36">
        <v>191</v>
      </c>
      <c r="J214" s="30" t="s">
        <v>42</v>
      </c>
      <c r="K214" s="30" t="s">
        <v>1381</v>
      </c>
      <c r="Q214" s="8"/>
      <c r="R214" s="8"/>
      <c r="S214" s="8"/>
      <c r="T214" s="8"/>
      <c r="U214" s="8"/>
      <c r="V214" s="8"/>
    </row>
    <row r="215" spans="2:22">
      <c r="B215" s="30" t="s">
        <v>1105</v>
      </c>
      <c r="C215" s="30" t="s">
        <v>1379</v>
      </c>
      <c r="D215" s="30" t="s">
        <v>30</v>
      </c>
      <c r="E215" s="30" t="s">
        <v>41</v>
      </c>
      <c r="F215" s="30" t="s">
        <v>40</v>
      </c>
      <c r="G215" s="30" t="s">
        <v>39</v>
      </c>
      <c r="H215" s="31">
        <v>1009.5</v>
      </c>
      <c r="I215" s="36">
        <v>50</v>
      </c>
      <c r="J215" s="30" t="s">
        <v>42</v>
      </c>
      <c r="K215" s="30" t="s">
        <v>1380</v>
      </c>
      <c r="Q215" s="8"/>
      <c r="R215" s="8"/>
      <c r="S215" s="8"/>
      <c r="T215" s="8"/>
      <c r="U215" s="8"/>
      <c r="V215" s="8"/>
    </row>
    <row r="216" spans="2:22">
      <c r="B216" s="30" t="s">
        <v>1105</v>
      </c>
      <c r="C216" s="30" t="s">
        <v>1376</v>
      </c>
      <c r="D216" s="30" t="s">
        <v>30</v>
      </c>
      <c r="E216" s="30" t="s">
        <v>41</v>
      </c>
      <c r="F216" s="30" t="s">
        <v>40</v>
      </c>
      <c r="G216" s="30" t="s">
        <v>39</v>
      </c>
      <c r="H216" s="31">
        <v>1009.5</v>
      </c>
      <c r="I216" s="36">
        <v>15</v>
      </c>
      <c r="J216" s="30" t="s">
        <v>42</v>
      </c>
      <c r="K216" s="30" t="s">
        <v>1378</v>
      </c>
      <c r="Q216" s="8"/>
      <c r="R216" s="8"/>
      <c r="S216" s="8"/>
      <c r="T216" s="8"/>
      <c r="U216" s="8"/>
      <c r="V216" s="8"/>
    </row>
    <row r="217" spans="2:22">
      <c r="B217" s="30" t="s">
        <v>1105</v>
      </c>
      <c r="C217" s="30" t="s">
        <v>1376</v>
      </c>
      <c r="D217" s="30" t="s">
        <v>30</v>
      </c>
      <c r="E217" s="30" t="s">
        <v>41</v>
      </c>
      <c r="F217" s="30" t="s">
        <v>40</v>
      </c>
      <c r="G217" s="30" t="s">
        <v>39</v>
      </c>
      <c r="H217" s="31">
        <v>1009.5</v>
      </c>
      <c r="I217" s="36">
        <v>63</v>
      </c>
      <c r="J217" s="30" t="s">
        <v>42</v>
      </c>
      <c r="K217" s="30" t="s">
        <v>1377</v>
      </c>
      <c r="Q217" s="8"/>
      <c r="R217" s="8"/>
      <c r="S217" s="8"/>
      <c r="T217" s="8"/>
      <c r="U217" s="8"/>
      <c r="V217" s="8"/>
    </row>
    <row r="218" spans="2:22">
      <c r="B218" s="30" t="s">
        <v>1105</v>
      </c>
      <c r="C218" s="30" t="s">
        <v>1373</v>
      </c>
      <c r="D218" s="30" t="s">
        <v>30</v>
      </c>
      <c r="E218" s="30" t="s">
        <v>41</v>
      </c>
      <c r="F218" s="30" t="s">
        <v>40</v>
      </c>
      <c r="G218" s="30" t="s">
        <v>39</v>
      </c>
      <c r="H218" s="31">
        <v>1009.5</v>
      </c>
      <c r="I218" s="36">
        <v>28</v>
      </c>
      <c r="J218" s="30" t="s">
        <v>42</v>
      </c>
      <c r="K218" s="30" t="s">
        <v>1375</v>
      </c>
      <c r="Q218" s="8"/>
      <c r="R218" s="8"/>
      <c r="S218" s="8"/>
      <c r="T218" s="8"/>
      <c r="U218" s="8"/>
      <c r="V218" s="8"/>
    </row>
    <row r="219" spans="2:22">
      <c r="B219" s="30" t="s">
        <v>1105</v>
      </c>
      <c r="C219" s="30" t="s">
        <v>1373</v>
      </c>
      <c r="D219" s="30" t="s">
        <v>30</v>
      </c>
      <c r="E219" s="30" t="s">
        <v>41</v>
      </c>
      <c r="F219" s="30" t="s">
        <v>40</v>
      </c>
      <c r="G219" s="30" t="s">
        <v>39</v>
      </c>
      <c r="H219" s="31">
        <v>1009.5</v>
      </c>
      <c r="I219" s="36">
        <v>39</v>
      </c>
      <c r="J219" s="30" t="s">
        <v>42</v>
      </c>
      <c r="K219" s="30" t="s">
        <v>1374</v>
      </c>
      <c r="Q219" s="8"/>
      <c r="R219" s="8"/>
      <c r="S219" s="8"/>
      <c r="T219" s="8"/>
      <c r="U219" s="8"/>
      <c r="V219" s="8"/>
    </row>
    <row r="220" spans="2:22">
      <c r="B220" s="30" t="s">
        <v>1105</v>
      </c>
      <c r="C220" s="30" t="s">
        <v>1371</v>
      </c>
      <c r="D220" s="30" t="s">
        <v>30</v>
      </c>
      <c r="E220" s="30" t="s">
        <v>41</v>
      </c>
      <c r="F220" s="30" t="s">
        <v>40</v>
      </c>
      <c r="G220" s="30" t="s">
        <v>39</v>
      </c>
      <c r="H220" s="31">
        <v>1009</v>
      </c>
      <c r="I220" s="36">
        <v>3</v>
      </c>
      <c r="J220" s="30" t="s">
        <v>42</v>
      </c>
      <c r="K220" s="30" t="s">
        <v>1372</v>
      </c>
      <c r="Q220" s="8"/>
      <c r="R220" s="8"/>
      <c r="S220" s="8"/>
      <c r="T220" s="8"/>
      <c r="U220" s="8"/>
      <c r="V220" s="8"/>
    </row>
    <row r="221" spans="2:22">
      <c r="B221" s="30" t="s">
        <v>1105</v>
      </c>
      <c r="C221" s="30" t="s">
        <v>1365</v>
      </c>
      <c r="D221" s="30" t="s">
        <v>30</v>
      </c>
      <c r="E221" s="30" t="s">
        <v>41</v>
      </c>
      <c r="F221" s="30" t="s">
        <v>40</v>
      </c>
      <c r="G221" s="30" t="s">
        <v>39</v>
      </c>
      <c r="H221" s="31">
        <v>1009.5</v>
      </c>
      <c r="I221" s="36">
        <v>49</v>
      </c>
      <c r="J221" s="30" t="s">
        <v>42</v>
      </c>
      <c r="K221" s="30" t="s">
        <v>1370</v>
      </c>
      <c r="Q221" s="8"/>
      <c r="R221" s="8"/>
      <c r="S221" s="8"/>
      <c r="T221" s="8"/>
      <c r="U221" s="8"/>
      <c r="V221" s="8"/>
    </row>
    <row r="222" spans="2:22">
      <c r="B222" s="30" t="s">
        <v>1105</v>
      </c>
      <c r="C222" s="30" t="s">
        <v>1365</v>
      </c>
      <c r="D222" s="30" t="s">
        <v>30</v>
      </c>
      <c r="E222" s="30" t="s">
        <v>41</v>
      </c>
      <c r="F222" s="30" t="s">
        <v>40</v>
      </c>
      <c r="G222" s="30" t="s">
        <v>39</v>
      </c>
      <c r="H222" s="31">
        <v>1009.5</v>
      </c>
      <c r="I222" s="36">
        <v>206</v>
      </c>
      <c r="J222" s="30" t="s">
        <v>42</v>
      </c>
      <c r="K222" s="30" t="s">
        <v>1369</v>
      </c>
      <c r="Q222" s="8"/>
      <c r="R222" s="8"/>
      <c r="S222" s="8"/>
      <c r="T222" s="8"/>
      <c r="U222" s="8"/>
      <c r="V222" s="8"/>
    </row>
    <row r="223" spans="2:22">
      <c r="B223" s="30" t="s">
        <v>1105</v>
      </c>
      <c r="C223" s="30" t="s">
        <v>1365</v>
      </c>
      <c r="D223" s="30" t="s">
        <v>30</v>
      </c>
      <c r="E223" s="30" t="s">
        <v>41</v>
      </c>
      <c r="F223" s="30" t="s">
        <v>40</v>
      </c>
      <c r="G223" s="30" t="s">
        <v>39</v>
      </c>
      <c r="H223" s="31">
        <v>1009.5</v>
      </c>
      <c r="I223" s="36">
        <v>61</v>
      </c>
      <c r="J223" s="30" t="s">
        <v>42</v>
      </c>
      <c r="K223" s="30" t="s">
        <v>1368</v>
      </c>
      <c r="Q223" s="8"/>
      <c r="R223" s="8"/>
      <c r="S223" s="8"/>
      <c r="T223" s="8"/>
      <c r="U223" s="8"/>
      <c r="V223" s="8"/>
    </row>
    <row r="224" spans="2:22">
      <c r="B224" s="30" t="s">
        <v>1105</v>
      </c>
      <c r="C224" s="30" t="s">
        <v>1365</v>
      </c>
      <c r="D224" s="30" t="s">
        <v>30</v>
      </c>
      <c r="E224" s="30" t="s">
        <v>41</v>
      </c>
      <c r="F224" s="30" t="s">
        <v>40</v>
      </c>
      <c r="G224" s="30" t="s">
        <v>39</v>
      </c>
      <c r="H224" s="31">
        <v>1009.5</v>
      </c>
      <c r="I224" s="36">
        <v>12</v>
      </c>
      <c r="J224" s="30" t="s">
        <v>42</v>
      </c>
      <c r="K224" s="30" t="s">
        <v>1367</v>
      </c>
      <c r="Q224" s="8"/>
      <c r="R224" s="8"/>
      <c r="S224" s="8"/>
      <c r="T224" s="8"/>
      <c r="U224" s="8"/>
      <c r="V224" s="8"/>
    </row>
    <row r="225" spans="2:22">
      <c r="B225" s="30" t="s">
        <v>1105</v>
      </c>
      <c r="C225" s="30" t="s">
        <v>1365</v>
      </c>
      <c r="D225" s="30" t="s">
        <v>30</v>
      </c>
      <c r="E225" s="30" t="s">
        <v>41</v>
      </c>
      <c r="F225" s="30" t="s">
        <v>40</v>
      </c>
      <c r="G225" s="30" t="s">
        <v>39</v>
      </c>
      <c r="H225" s="31">
        <v>1009.5</v>
      </c>
      <c r="I225" s="36">
        <v>33</v>
      </c>
      <c r="J225" s="30" t="s">
        <v>42</v>
      </c>
      <c r="K225" s="30" t="s">
        <v>1366</v>
      </c>
      <c r="Q225" s="8"/>
      <c r="R225" s="8"/>
      <c r="S225" s="8"/>
      <c r="T225" s="8"/>
      <c r="U225" s="8"/>
      <c r="V225" s="8"/>
    </row>
    <row r="226" spans="2:22">
      <c r="B226" s="30" t="s">
        <v>1105</v>
      </c>
      <c r="C226" s="30" t="s">
        <v>1363</v>
      </c>
      <c r="D226" s="30" t="s">
        <v>30</v>
      </c>
      <c r="E226" s="30" t="s">
        <v>41</v>
      </c>
      <c r="F226" s="30" t="s">
        <v>40</v>
      </c>
      <c r="G226" s="30" t="s">
        <v>39</v>
      </c>
      <c r="H226" s="31">
        <v>1009</v>
      </c>
      <c r="I226" s="36">
        <v>152</v>
      </c>
      <c r="J226" s="30" t="s">
        <v>42</v>
      </c>
      <c r="K226" s="30" t="s">
        <v>1364</v>
      </c>
      <c r="Q226" s="8"/>
      <c r="R226" s="8"/>
      <c r="S226" s="8"/>
      <c r="T226" s="8"/>
      <c r="U226" s="8"/>
      <c r="V226" s="8"/>
    </row>
    <row r="227" spans="2:22">
      <c r="B227" s="30" t="s">
        <v>1105</v>
      </c>
      <c r="C227" s="30" t="s">
        <v>601</v>
      </c>
      <c r="D227" s="30" t="s">
        <v>30</v>
      </c>
      <c r="E227" s="30" t="s">
        <v>41</v>
      </c>
      <c r="F227" s="30" t="s">
        <v>40</v>
      </c>
      <c r="G227" s="30" t="s">
        <v>39</v>
      </c>
      <c r="H227" s="31">
        <v>1009</v>
      </c>
      <c r="I227" s="36">
        <v>69</v>
      </c>
      <c r="J227" s="30" t="s">
        <v>42</v>
      </c>
      <c r="K227" s="30" t="s">
        <v>1362</v>
      </c>
      <c r="Q227" s="8"/>
      <c r="R227" s="8"/>
      <c r="S227" s="8"/>
      <c r="T227" s="8"/>
      <c r="U227" s="8"/>
      <c r="V227" s="8"/>
    </row>
    <row r="228" spans="2:22">
      <c r="B228" s="30" t="s">
        <v>1105</v>
      </c>
      <c r="C228" s="30" t="s">
        <v>601</v>
      </c>
      <c r="D228" s="30" t="s">
        <v>30</v>
      </c>
      <c r="E228" s="30" t="s">
        <v>41</v>
      </c>
      <c r="F228" s="30" t="s">
        <v>40</v>
      </c>
      <c r="G228" s="30" t="s">
        <v>39</v>
      </c>
      <c r="H228" s="31">
        <v>1009</v>
      </c>
      <c r="I228" s="36">
        <v>64</v>
      </c>
      <c r="J228" s="30" t="s">
        <v>42</v>
      </c>
      <c r="K228" s="30" t="s">
        <v>1361</v>
      </c>
      <c r="Q228" s="8"/>
      <c r="R228" s="8"/>
      <c r="S228" s="8"/>
      <c r="T228" s="8"/>
      <c r="U228" s="8"/>
      <c r="V228" s="8"/>
    </row>
    <row r="229" spans="2:22">
      <c r="B229" s="30" t="s">
        <v>1105</v>
      </c>
      <c r="C229" s="30" t="s">
        <v>601</v>
      </c>
      <c r="D229" s="30" t="s">
        <v>30</v>
      </c>
      <c r="E229" s="30" t="s">
        <v>41</v>
      </c>
      <c r="F229" s="30" t="s">
        <v>40</v>
      </c>
      <c r="G229" s="30" t="s">
        <v>39</v>
      </c>
      <c r="H229" s="31">
        <v>1009</v>
      </c>
      <c r="I229" s="36">
        <v>130</v>
      </c>
      <c r="J229" s="30" t="s">
        <v>42</v>
      </c>
      <c r="K229" s="30" t="s">
        <v>1360</v>
      </c>
      <c r="Q229" s="8"/>
      <c r="R229" s="8"/>
      <c r="S229" s="8"/>
      <c r="T229" s="8"/>
      <c r="U229" s="8"/>
      <c r="V229" s="8"/>
    </row>
    <row r="230" spans="2:22">
      <c r="B230" s="30" t="s">
        <v>1105</v>
      </c>
      <c r="C230" s="30" t="s">
        <v>601</v>
      </c>
      <c r="D230" s="30" t="s">
        <v>30</v>
      </c>
      <c r="E230" s="30" t="s">
        <v>41</v>
      </c>
      <c r="F230" s="30" t="s">
        <v>40</v>
      </c>
      <c r="G230" s="30" t="s">
        <v>39</v>
      </c>
      <c r="H230" s="31">
        <v>1009</v>
      </c>
      <c r="I230" s="36">
        <v>47</v>
      </c>
      <c r="J230" s="30" t="s">
        <v>42</v>
      </c>
      <c r="K230" s="30" t="s">
        <v>1359</v>
      </c>
      <c r="Q230" s="8"/>
      <c r="R230" s="8"/>
      <c r="S230" s="8"/>
      <c r="T230" s="8"/>
      <c r="U230" s="8"/>
      <c r="V230" s="8"/>
    </row>
    <row r="231" spans="2:22">
      <c r="B231" s="30" t="s">
        <v>1105</v>
      </c>
      <c r="C231" s="30" t="s">
        <v>1353</v>
      </c>
      <c r="D231" s="30" t="s">
        <v>30</v>
      </c>
      <c r="E231" s="30" t="s">
        <v>41</v>
      </c>
      <c r="F231" s="30" t="s">
        <v>40</v>
      </c>
      <c r="G231" s="30" t="s">
        <v>39</v>
      </c>
      <c r="H231" s="31">
        <v>1008.5</v>
      </c>
      <c r="I231" s="36">
        <v>66</v>
      </c>
      <c r="J231" s="30" t="s">
        <v>42</v>
      </c>
      <c r="K231" s="30" t="s">
        <v>1358</v>
      </c>
      <c r="Q231" s="8"/>
      <c r="R231" s="8"/>
      <c r="S231" s="8"/>
      <c r="T231" s="8"/>
      <c r="U231" s="8"/>
      <c r="V231" s="8"/>
    </row>
    <row r="232" spans="2:22">
      <c r="B232" s="30" t="s">
        <v>1105</v>
      </c>
      <c r="C232" s="30" t="s">
        <v>1353</v>
      </c>
      <c r="D232" s="30" t="s">
        <v>30</v>
      </c>
      <c r="E232" s="30" t="s">
        <v>41</v>
      </c>
      <c r="F232" s="30" t="s">
        <v>40</v>
      </c>
      <c r="G232" s="30" t="s">
        <v>39</v>
      </c>
      <c r="H232" s="31">
        <v>1008.5</v>
      </c>
      <c r="I232" s="36">
        <v>38</v>
      </c>
      <c r="J232" s="30" t="s">
        <v>42</v>
      </c>
      <c r="K232" s="30" t="s">
        <v>1357</v>
      </c>
      <c r="Q232" s="8"/>
      <c r="R232" s="8"/>
      <c r="S232" s="8"/>
      <c r="T232" s="8"/>
      <c r="U232" s="8"/>
      <c r="V232" s="8"/>
    </row>
    <row r="233" spans="2:22">
      <c r="B233" s="30" t="s">
        <v>1105</v>
      </c>
      <c r="C233" s="30" t="s">
        <v>1353</v>
      </c>
      <c r="D233" s="30" t="s">
        <v>30</v>
      </c>
      <c r="E233" s="30" t="s">
        <v>41</v>
      </c>
      <c r="F233" s="30" t="s">
        <v>40</v>
      </c>
      <c r="G233" s="30" t="s">
        <v>39</v>
      </c>
      <c r="H233" s="31">
        <v>1008.5</v>
      </c>
      <c r="I233" s="36">
        <v>38</v>
      </c>
      <c r="J233" s="30" t="s">
        <v>42</v>
      </c>
      <c r="K233" s="30" t="s">
        <v>1356</v>
      </c>
      <c r="Q233" s="8"/>
      <c r="R233" s="8"/>
      <c r="S233" s="8"/>
      <c r="T233" s="8"/>
      <c r="U233" s="8"/>
      <c r="V233" s="8"/>
    </row>
    <row r="234" spans="2:22">
      <c r="B234" s="30" t="s">
        <v>1105</v>
      </c>
      <c r="C234" s="30" t="s">
        <v>1353</v>
      </c>
      <c r="D234" s="30" t="s">
        <v>30</v>
      </c>
      <c r="E234" s="30" t="s">
        <v>41</v>
      </c>
      <c r="F234" s="30" t="s">
        <v>40</v>
      </c>
      <c r="G234" s="30" t="s">
        <v>39</v>
      </c>
      <c r="H234" s="31">
        <v>1008.5</v>
      </c>
      <c r="I234" s="36">
        <v>42</v>
      </c>
      <c r="J234" s="30" t="s">
        <v>42</v>
      </c>
      <c r="K234" s="30" t="s">
        <v>1355</v>
      </c>
      <c r="Q234" s="8"/>
      <c r="R234" s="8"/>
      <c r="S234" s="8"/>
      <c r="T234" s="8"/>
      <c r="U234" s="8"/>
      <c r="V234" s="8"/>
    </row>
    <row r="235" spans="2:22">
      <c r="B235" s="30" t="s">
        <v>1105</v>
      </c>
      <c r="C235" s="30" t="s">
        <v>1353</v>
      </c>
      <c r="D235" s="30" t="s">
        <v>30</v>
      </c>
      <c r="E235" s="30" t="s">
        <v>41</v>
      </c>
      <c r="F235" s="30" t="s">
        <v>40</v>
      </c>
      <c r="G235" s="30" t="s">
        <v>39</v>
      </c>
      <c r="H235" s="31">
        <v>1008.5</v>
      </c>
      <c r="I235" s="36">
        <v>61</v>
      </c>
      <c r="J235" s="30" t="s">
        <v>42</v>
      </c>
      <c r="K235" s="30" t="s">
        <v>1354</v>
      </c>
      <c r="Q235" s="8"/>
      <c r="R235" s="8"/>
      <c r="S235" s="8"/>
      <c r="T235" s="8"/>
      <c r="U235" s="8"/>
      <c r="V235" s="8"/>
    </row>
    <row r="236" spans="2:22">
      <c r="B236" s="30" t="s">
        <v>1105</v>
      </c>
      <c r="C236" s="30" t="s">
        <v>1346</v>
      </c>
      <c r="D236" s="30" t="s">
        <v>30</v>
      </c>
      <c r="E236" s="30" t="s">
        <v>41</v>
      </c>
      <c r="F236" s="30" t="s">
        <v>40</v>
      </c>
      <c r="G236" s="30" t="s">
        <v>39</v>
      </c>
      <c r="H236" s="31">
        <v>1008.5</v>
      </c>
      <c r="I236" s="36">
        <v>16</v>
      </c>
      <c r="J236" s="30" t="s">
        <v>42</v>
      </c>
      <c r="K236" s="30" t="s">
        <v>1352</v>
      </c>
      <c r="Q236" s="8"/>
      <c r="R236" s="8"/>
      <c r="S236" s="8"/>
      <c r="T236" s="8"/>
      <c r="U236" s="8"/>
      <c r="V236" s="8"/>
    </row>
    <row r="237" spans="2:22">
      <c r="B237" s="30" t="s">
        <v>1105</v>
      </c>
      <c r="C237" s="30" t="s">
        <v>1346</v>
      </c>
      <c r="D237" s="30" t="s">
        <v>30</v>
      </c>
      <c r="E237" s="30" t="s">
        <v>41</v>
      </c>
      <c r="F237" s="30" t="s">
        <v>40</v>
      </c>
      <c r="G237" s="30" t="s">
        <v>39</v>
      </c>
      <c r="H237" s="31">
        <v>1008.5</v>
      </c>
      <c r="I237" s="36">
        <v>40</v>
      </c>
      <c r="J237" s="30" t="s">
        <v>42</v>
      </c>
      <c r="K237" s="30" t="s">
        <v>1351</v>
      </c>
      <c r="Q237" s="8"/>
      <c r="R237" s="8"/>
      <c r="S237" s="8"/>
      <c r="T237" s="8"/>
      <c r="U237" s="8"/>
      <c r="V237" s="8"/>
    </row>
    <row r="238" spans="2:22">
      <c r="B238" s="30" t="s">
        <v>1105</v>
      </c>
      <c r="C238" s="30" t="s">
        <v>1346</v>
      </c>
      <c r="D238" s="30" t="s">
        <v>30</v>
      </c>
      <c r="E238" s="30" t="s">
        <v>41</v>
      </c>
      <c r="F238" s="30" t="s">
        <v>40</v>
      </c>
      <c r="G238" s="30" t="s">
        <v>39</v>
      </c>
      <c r="H238" s="31">
        <v>1008.5</v>
      </c>
      <c r="I238" s="36">
        <v>46</v>
      </c>
      <c r="J238" s="30" t="s">
        <v>42</v>
      </c>
      <c r="K238" s="30" t="s">
        <v>1350</v>
      </c>
      <c r="Q238" s="8"/>
      <c r="R238" s="8"/>
      <c r="S238" s="8"/>
      <c r="T238" s="8"/>
      <c r="U238" s="8"/>
      <c r="V238" s="8"/>
    </row>
    <row r="239" spans="2:22">
      <c r="B239" s="30" t="s">
        <v>1105</v>
      </c>
      <c r="C239" s="30" t="s">
        <v>1346</v>
      </c>
      <c r="D239" s="30" t="s">
        <v>30</v>
      </c>
      <c r="E239" s="30" t="s">
        <v>41</v>
      </c>
      <c r="F239" s="30" t="s">
        <v>40</v>
      </c>
      <c r="G239" s="30" t="s">
        <v>39</v>
      </c>
      <c r="H239" s="31">
        <v>1008.5</v>
      </c>
      <c r="I239" s="36">
        <v>26</v>
      </c>
      <c r="J239" s="30" t="s">
        <v>42</v>
      </c>
      <c r="K239" s="30" t="s">
        <v>1349</v>
      </c>
      <c r="Q239" s="8"/>
      <c r="R239" s="8"/>
      <c r="S239" s="8"/>
      <c r="T239" s="8"/>
      <c r="U239" s="8"/>
      <c r="V239" s="8"/>
    </row>
    <row r="240" spans="2:22">
      <c r="B240" s="30" t="s">
        <v>1105</v>
      </c>
      <c r="C240" s="30" t="s">
        <v>1346</v>
      </c>
      <c r="D240" s="30" t="s">
        <v>30</v>
      </c>
      <c r="E240" s="30" t="s">
        <v>41</v>
      </c>
      <c r="F240" s="30" t="s">
        <v>40</v>
      </c>
      <c r="G240" s="30" t="s">
        <v>39</v>
      </c>
      <c r="H240" s="31">
        <v>1008.5</v>
      </c>
      <c r="I240" s="36">
        <v>39</v>
      </c>
      <c r="J240" s="30" t="s">
        <v>42</v>
      </c>
      <c r="K240" s="30" t="s">
        <v>1348</v>
      </c>
      <c r="Q240" s="8"/>
      <c r="R240" s="8"/>
      <c r="S240" s="8"/>
      <c r="T240" s="8"/>
      <c r="U240" s="8"/>
      <c r="V240" s="8"/>
    </row>
    <row r="241" spans="2:22">
      <c r="B241" s="30" t="s">
        <v>1105</v>
      </c>
      <c r="C241" s="30" t="s">
        <v>1346</v>
      </c>
      <c r="D241" s="30" t="s">
        <v>30</v>
      </c>
      <c r="E241" s="30" t="s">
        <v>41</v>
      </c>
      <c r="F241" s="30" t="s">
        <v>40</v>
      </c>
      <c r="G241" s="30" t="s">
        <v>39</v>
      </c>
      <c r="H241" s="31">
        <v>1008.5</v>
      </c>
      <c r="I241" s="36">
        <v>45</v>
      </c>
      <c r="J241" s="30" t="s">
        <v>42</v>
      </c>
      <c r="K241" s="30" t="s">
        <v>1347</v>
      </c>
      <c r="Q241" s="8"/>
      <c r="R241" s="8"/>
      <c r="S241" s="8"/>
      <c r="T241" s="8"/>
      <c r="U241" s="8"/>
      <c r="V241" s="8"/>
    </row>
    <row r="242" spans="2:22">
      <c r="B242" s="30" t="s">
        <v>1105</v>
      </c>
      <c r="C242" s="30" t="s">
        <v>1343</v>
      </c>
      <c r="D242" s="30" t="s">
        <v>30</v>
      </c>
      <c r="E242" s="30" t="s">
        <v>41</v>
      </c>
      <c r="F242" s="30" t="s">
        <v>40</v>
      </c>
      <c r="G242" s="30" t="s">
        <v>39</v>
      </c>
      <c r="H242" s="31">
        <v>1008</v>
      </c>
      <c r="I242" s="36">
        <v>674</v>
      </c>
      <c r="J242" s="30" t="s">
        <v>42</v>
      </c>
      <c r="K242" s="30" t="s">
        <v>1345</v>
      </c>
      <c r="Q242" s="8"/>
      <c r="R242" s="8"/>
      <c r="S242" s="8"/>
      <c r="T242" s="8"/>
      <c r="U242" s="8"/>
      <c r="V242" s="8"/>
    </row>
    <row r="243" spans="2:22">
      <c r="B243" s="30" t="s">
        <v>1105</v>
      </c>
      <c r="C243" s="30" t="s">
        <v>1343</v>
      </c>
      <c r="D243" s="30" t="s">
        <v>30</v>
      </c>
      <c r="E243" s="30" t="s">
        <v>41</v>
      </c>
      <c r="F243" s="30" t="s">
        <v>40</v>
      </c>
      <c r="G243" s="30" t="s">
        <v>39</v>
      </c>
      <c r="H243" s="31">
        <v>1008</v>
      </c>
      <c r="I243" s="36">
        <v>211</v>
      </c>
      <c r="J243" s="30" t="s">
        <v>42</v>
      </c>
      <c r="K243" s="30" t="s">
        <v>1344</v>
      </c>
      <c r="Q243" s="8"/>
      <c r="R243" s="8"/>
      <c r="S243" s="8"/>
      <c r="T243" s="8"/>
      <c r="U243" s="8"/>
      <c r="V243" s="8"/>
    </row>
    <row r="244" spans="2:22">
      <c r="B244" s="30" t="s">
        <v>1105</v>
      </c>
      <c r="C244" s="30" t="s">
        <v>1341</v>
      </c>
      <c r="D244" s="30" t="s">
        <v>30</v>
      </c>
      <c r="E244" s="30" t="s">
        <v>41</v>
      </c>
      <c r="F244" s="30" t="s">
        <v>40</v>
      </c>
      <c r="G244" s="30" t="s">
        <v>39</v>
      </c>
      <c r="H244" s="31">
        <v>1007.5</v>
      </c>
      <c r="I244" s="36">
        <v>216</v>
      </c>
      <c r="J244" s="30" t="s">
        <v>42</v>
      </c>
      <c r="K244" s="30" t="s">
        <v>1342</v>
      </c>
      <c r="Q244" s="8"/>
      <c r="R244" s="8"/>
      <c r="S244" s="8"/>
      <c r="T244" s="8"/>
      <c r="U244" s="8"/>
      <c r="V244" s="8"/>
    </row>
    <row r="245" spans="2:22">
      <c r="B245" s="30" t="s">
        <v>1105</v>
      </c>
      <c r="C245" s="30" t="s">
        <v>1331</v>
      </c>
      <c r="D245" s="30" t="s">
        <v>30</v>
      </c>
      <c r="E245" s="30" t="s">
        <v>41</v>
      </c>
      <c r="F245" s="30" t="s">
        <v>40</v>
      </c>
      <c r="G245" s="30" t="s">
        <v>39</v>
      </c>
      <c r="H245" s="31">
        <v>1008</v>
      </c>
      <c r="I245" s="36">
        <v>206</v>
      </c>
      <c r="J245" s="30" t="s">
        <v>42</v>
      </c>
      <c r="K245" s="30" t="s">
        <v>1340</v>
      </c>
      <c r="Q245" s="8"/>
      <c r="R245" s="8"/>
      <c r="S245" s="8"/>
      <c r="T245" s="8"/>
      <c r="U245" s="8"/>
      <c r="V245" s="8"/>
    </row>
    <row r="246" spans="2:22">
      <c r="B246" s="30" t="s">
        <v>1105</v>
      </c>
      <c r="C246" s="30" t="s">
        <v>1331</v>
      </c>
      <c r="D246" s="30" t="s">
        <v>30</v>
      </c>
      <c r="E246" s="30" t="s">
        <v>41</v>
      </c>
      <c r="F246" s="30" t="s">
        <v>40</v>
      </c>
      <c r="G246" s="30" t="s">
        <v>39</v>
      </c>
      <c r="H246" s="31">
        <v>1008</v>
      </c>
      <c r="I246" s="36">
        <v>38</v>
      </c>
      <c r="J246" s="30" t="s">
        <v>42</v>
      </c>
      <c r="K246" s="30" t="s">
        <v>1339</v>
      </c>
      <c r="Q246" s="8"/>
      <c r="R246" s="8"/>
      <c r="S246" s="8"/>
      <c r="T246" s="8"/>
      <c r="U246" s="8"/>
      <c r="V246" s="8"/>
    </row>
    <row r="247" spans="2:22">
      <c r="B247" s="30" t="s">
        <v>1105</v>
      </c>
      <c r="C247" s="30" t="s">
        <v>1331</v>
      </c>
      <c r="D247" s="30" t="s">
        <v>30</v>
      </c>
      <c r="E247" s="30" t="s">
        <v>41</v>
      </c>
      <c r="F247" s="30" t="s">
        <v>40</v>
      </c>
      <c r="G247" s="30" t="s">
        <v>39</v>
      </c>
      <c r="H247" s="31">
        <v>1008</v>
      </c>
      <c r="I247" s="36">
        <v>41</v>
      </c>
      <c r="J247" s="30" t="s">
        <v>42</v>
      </c>
      <c r="K247" s="30" t="s">
        <v>1338</v>
      </c>
      <c r="Q247" s="8"/>
      <c r="R247" s="8"/>
      <c r="S247" s="8"/>
      <c r="T247" s="8"/>
      <c r="U247" s="8"/>
      <c r="V247" s="8"/>
    </row>
    <row r="248" spans="2:22">
      <c r="B248" s="30" t="s">
        <v>1105</v>
      </c>
      <c r="C248" s="30" t="s">
        <v>1331</v>
      </c>
      <c r="D248" s="30" t="s">
        <v>30</v>
      </c>
      <c r="E248" s="30" t="s">
        <v>41</v>
      </c>
      <c r="F248" s="30" t="s">
        <v>40</v>
      </c>
      <c r="G248" s="30" t="s">
        <v>39</v>
      </c>
      <c r="H248" s="31">
        <v>1008</v>
      </c>
      <c r="I248" s="36">
        <v>47</v>
      </c>
      <c r="J248" s="30" t="s">
        <v>42</v>
      </c>
      <c r="K248" s="30" t="s">
        <v>1337</v>
      </c>
      <c r="Q248" s="8"/>
      <c r="R248" s="8"/>
      <c r="S248" s="8"/>
      <c r="T248" s="8"/>
      <c r="U248" s="8"/>
      <c r="V248" s="8"/>
    </row>
    <row r="249" spans="2:22">
      <c r="B249" s="30" t="s">
        <v>1105</v>
      </c>
      <c r="C249" s="30" t="s">
        <v>1331</v>
      </c>
      <c r="D249" s="30" t="s">
        <v>30</v>
      </c>
      <c r="E249" s="30" t="s">
        <v>41</v>
      </c>
      <c r="F249" s="30" t="s">
        <v>40</v>
      </c>
      <c r="G249" s="30" t="s">
        <v>39</v>
      </c>
      <c r="H249" s="31">
        <v>1008</v>
      </c>
      <c r="I249" s="36">
        <v>63</v>
      </c>
      <c r="J249" s="30" t="s">
        <v>42</v>
      </c>
      <c r="K249" s="30" t="s">
        <v>1336</v>
      </c>
      <c r="Q249" s="8"/>
      <c r="R249" s="8"/>
      <c r="S249" s="8"/>
      <c r="T249" s="8"/>
      <c r="U249" s="8"/>
      <c r="V249" s="8"/>
    </row>
    <row r="250" spans="2:22">
      <c r="B250" s="30" t="s">
        <v>1105</v>
      </c>
      <c r="C250" s="30" t="s">
        <v>1331</v>
      </c>
      <c r="D250" s="30" t="s">
        <v>30</v>
      </c>
      <c r="E250" s="30" t="s">
        <v>41</v>
      </c>
      <c r="F250" s="30" t="s">
        <v>40</v>
      </c>
      <c r="G250" s="30" t="s">
        <v>39</v>
      </c>
      <c r="H250" s="31">
        <v>1008</v>
      </c>
      <c r="I250" s="36">
        <v>127</v>
      </c>
      <c r="J250" s="30" t="s">
        <v>42</v>
      </c>
      <c r="K250" s="30" t="s">
        <v>1335</v>
      </c>
      <c r="Q250" s="8"/>
      <c r="R250" s="8"/>
      <c r="S250" s="8"/>
      <c r="T250" s="8"/>
      <c r="U250" s="8"/>
      <c r="V250" s="8"/>
    </row>
    <row r="251" spans="2:22">
      <c r="B251" s="30" t="s">
        <v>1105</v>
      </c>
      <c r="C251" s="30" t="s">
        <v>1331</v>
      </c>
      <c r="D251" s="30" t="s">
        <v>30</v>
      </c>
      <c r="E251" s="30" t="s">
        <v>41</v>
      </c>
      <c r="F251" s="30" t="s">
        <v>40</v>
      </c>
      <c r="G251" s="30" t="s">
        <v>39</v>
      </c>
      <c r="H251" s="31">
        <v>1008</v>
      </c>
      <c r="I251" s="36">
        <v>18</v>
      </c>
      <c r="J251" s="30" t="s">
        <v>42</v>
      </c>
      <c r="K251" s="30" t="s">
        <v>1334</v>
      </c>
      <c r="Q251" s="8"/>
      <c r="R251" s="8"/>
      <c r="S251" s="8"/>
      <c r="T251" s="8"/>
      <c r="U251" s="8"/>
      <c r="V251" s="8"/>
    </row>
    <row r="252" spans="2:22">
      <c r="B252" s="30" t="s">
        <v>1105</v>
      </c>
      <c r="C252" s="30" t="s">
        <v>1331</v>
      </c>
      <c r="D252" s="30" t="s">
        <v>30</v>
      </c>
      <c r="E252" s="30" t="s">
        <v>41</v>
      </c>
      <c r="F252" s="30" t="s">
        <v>40</v>
      </c>
      <c r="G252" s="30" t="s">
        <v>39</v>
      </c>
      <c r="H252" s="31">
        <v>1008</v>
      </c>
      <c r="I252" s="36">
        <v>27</v>
      </c>
      <c r="J252" s="30" t="s">
        <v>42</v>
      </c>
      <c r="K252" s="30" t="s">
        <v>1333</v>
      </c>
      <c r="Q252" s="8"/>
      <c r="R252" s="8"/>
      <c r="S252" s="8"/>
      <c r="T252" s="8"/>
      <c r="U252" s="8"/>
      <c r="V252" s="8"/>
    </row>
    <row r="253" spans="2:22">
      <c r="B253" s="30" t="s">
        <v>1105</v>
      </c>
      <c r="C253" s="30" t="s">
        <v>1331</v>
      </c>
      <c r="D253" s="30" t="s">
        <v>30</v>
      </c>
      <c r="E253" s="30" t="s">
        <v>41</v>
      </c>
      <c r="F253" s="30" t="s">
        <v>40</v>
      </c>
      <c r="G253" s="30" t="s">
        <v>39</v>
      </c>
      <c r="H253" s="31">
        <v>1008</v>
      </c>
      <c r="I253" s="36">
        <v>37</v>
      </c>
      <c r="J253" s="30" t="s">
        <v>42</v>
      </c>
      <c r="K253" s="30" t="s">
        <v>1332</v>
      </c>
      <c r="Q253" s="8"/>
      <c r="R253" s="8"/>
      <c r="S253" s="8"/>
      <c r="T253" s="8"/>
      <c r="U253" s="8"/>
      <c r="V253" s="8"/>
    </row>
    <row r="254" spans="2:22">
      <c r="B254" s="30" t="s">
        <v>1105</v>
      </c>
      <c r="C254" s="30" t="s">
        <v>1328</v>
      </c>
      <c r="D254" s="30" t="s">
        <v>30</v>
      </c>
      <c r="E254" s="30" t="s">
        <v>41</v>
      </c>
      <c r="F254" s="30" t="s">
        <v>40</v>
      </c>
      <c r="G254" s="30" t="s">
        <v>39</v>
      </c>
      <c r="H254" s="31">
        <v>1006.5</v>
      </c>
      <c r="I254" s="36">
        <v>223</v>
      </c>
      <c r="J254" s="30" t="s">
        <v>42</v>
      </c>
      <c r="K254" s="30" t="s">
        <v>1330</v>
      </c>
      <c r="Q254" s="8"/>
      <c r="R254" s="8"/>
      <c r="S254" s="8"/>
      <c r="T254" s="8"/>
      <c r="U254" s="8"/>
      <c r="V254" s="8"/>
    </row>
    <row r="255" spans="2:22">
      <c r="B255" s="30" t="s">
        <v>1105</v>
      </c>
      <c r="C255" s="30" t="s">
        <v>1328</v>
      </c>
      <c r="D255" s="30" t="s">
        <v>30</v>
      </c>
      <c r="E255" s="30" t="s">
        <v>41</v>
      </c>
      <c r="F255" s="30" t="s">
        <v>40</v>
      </c>
      <c r="G255" s="30" t="s">
        <v>39</v>
      </c>
      <c r="H255" s="31">
        <v>1006.5</v>
      </c>
      <c r="I255" s="36">
        <v>17</v>
      </c>
      <c r="J255" s="30" t="s">
        <v>42</v>
      </c>
      <c r="K255" s="30" t="s">
        <v>1329</v>
      </c>
      <c r="Q255" s="8"/>
      <c r="R255" s="8"/>
      <c r="S255" s="8"/>
      <c r="T255" s="8"/>
      <c r="U255" s="8"/>
      <c r="V255" s="8"/>
    </row>
    <row r="256" spans="2:22">
      <c r="B256" s="30" t="s">
        <v>1105</v>
      </c>
      <c r="C256" s="30" t="s">
        <v>1324</v>
      </c>
      <c r="D256" s="30" t="s">
        <v>30</v>
      </c>
      <c r="E256" s="30" t="s">
        <v>41</v>
      </c>
      <c r="F256" s="30" t="s">
        <v>40</v>
      </c>
      <c r="G256" s="30" t="s">
        <v>39</v>
      </c>
      <c r="H256" s="31">
        <v>1006.5</v>
      </c>
      <c r="I256" s="36">
        <v>41</v>
      </c>
      <c r="J256" s="30" t="s">
        <v>42</v>
      </c>
      <c r="K256" s="30" t="s">
        <v>1327</v>
      </c>
      <c r="Q256" s="8"/>
      <c r="R256" s="8"/>
      <c r="S256" s="8"/>
      <c r="T256" s="8"/>
      <c r="U256" s="8"/>
      <c r="V256" s="8"/>
    </row>
    <row r="257" spans="2:22">
      <c r="B257" s="30" t="s">
        <v>1105</v>
      </c>
      <c r="C257" s="30" t="s">
        <v>1324</v>
      </c>
      <c r="D257" s="30" t="s">
        <v>30</v>
      </c>
      <c r="E257" s="30" t="s">
        <v>41</v>
      </c>
      <c r="F257" s="30" t="s">
        <v>40</v>
      </c>
      <c r="G257" s="30" t="s">
        <v>39</v>
      </c>
      <c r="H257" s="31">
        <v>1006.5</v>
      </c>
      <c r="I257" s="36">
        <v>40</v>
      </c>
      <c r="J257" s="30" t="s">
        <v>42</v>
      </c>
      <c r="K257" s="30" t="s">
        <v>1326</v>
      </c>
      <c r="Q257" s="8"/>
      <c r="R257" s="8"/>
      <c r="S257" s="8"/>
      <c r="T257" s="8"/>
      <c r="U257" s="8"/>
      <c r="V257" s="8"/>
    </row>
    <row r="258" spans="2:22">
      <c r="B258" s="30" t="s">
        <v>1105</v>
      </c>
      <c r="C258" s="30" t="s">
        <v>1324</v>
      </c>
      <c r="D258" s="30" t="s">
        <v>30</v>
      </c>
      <c r="E258" s="30" t="s">
        <v>41</v>
      </c>
      <c r="F258" s="30" t="s">
        <v>40</v>
      </c>
      <c r="G258" s="30" t="s">
        <v>39</v>
      </c>
      <c r="H258" s="31">
        <v>1006.5</v>
      </c>
      <c r="I258" s="36">
        <v>16</v>
      </c>
      <c r="J258" s="30" t="s">
        <v>42</v>
      </c>
      <c r="K258" s="30" t="s">
        <v>1325</v>
      </c>
    </row>
    <row r="259" spans="2:22">
      <c r="B259" s="30" t="s">
        <v>1105</v>
      </c>
      <c r="C259" s="30" t="s">
        <v>1322</v>
      </c>
      <c r="D259" s="30" t="s">
        <v>30</v>
      </c>
      <c r="E259" s="30" t="s">
        <v>41</v>
      </c>
      <c r="F259" s="30" t="s">
        <v>40</v>
      </c>
      <c r="G259" s="30" t="s">
        <v>39</v>
      </c>
      <c r="H259" s="31">
        <v>1006.5</v>
      </c>
      <c r="I259" s="36">
        <v>45</v>
      </c>
      <c r="J259" s="30" t="s">
        <v>42</v>
      </c>
      <c r="K259" s="30" t="s">
        <v>1323</v>
      </c>
    </row>
    <row r="260" spans="2:22">
      <c r="B260" s="30" t="s">
        <v>1105</v>
      </c>
      <c r="C260" s="30" t="s">
        <v>1320</v>
      </c>
      <c r="D260" s="30" t="s">
        <v>30</v>
      </c>
      <c r="E260" s="30" t="s">
        <v>41</v>
      </c>
      <c r="F260" s="30" t="s">
        <v>40</v>
      </c>
      <c r="G260" s="30" t="s">
        <v>39</v>
      </c>
      <c r="H260" s="31">
        <v>1006.5</v>
      </c>
      <c r="I260" s="36">
        <v>67</v>
      </c>
      <c r="J260" s="30" t="s">
        <v>42</v>
      </c>
      <c r="K260" s="30" t="s">
        <v>1321</v>
      </c>
    </row>
    <row r="261" spans="2:22">
      <c r="B261" s="30" t="s">
        <v>1105</v>
      </c>
      <c r="C261" s="30" t="s">
        <v>1318</v>
      </c>
      <c r="D261" s="30" t="s">
        <v>30</v>
      </c>
      <c r="E261" s="30" t="s">
        <v>41</v>
      </c>
      <c r="F261" s="30" t="s">
        <v>40</v>
      </c>
      <c r="G261" s="30" t="s">
        <v>39</v>
      </c>
      <c r="H261" s="31">
        <v>1006.5</v>
      </c>
      <c r="I261" s="36">
        <v>34</v>
      </c>
      <c r="J261" s="30" t="s">
        <v>42</v>
      </c>
      <c r="K261" s="30" t="s">
        <v>1319</v>
      </c>
    </row>
    <row r="262" spans="2:22">
      <c r="B262" s="30" t="s">
        <v>1105</v>
      </c>
      <c r="C262" s="30" t="s">
        <v>1315</v>
      </c>
      <c r="D262" s="30" t="s">
        <v>30</v>
      </c>
      <c r="E262" s="30" t="s">
        <v>41</v>
      </c>
      <c r="F262" s="30" t="s">
        <v>40</v>
      </c>
      <c r="G262" s="30" t="s">
        <v>39</v>
      </c>
      <c r="H262" s="31">
        <v>1006.5</v>
      </c>
      <c r="I262" s="36">
        <v>61</v>
      </c>
      <c r="J262" s="30" t="s">
        <v>42</v>
      </c>
      <c r="K262" s="30" t="s">
        <v>1317</v>
      </c>
    </row>
    <row r="263" spans="2:22">
      <c r="B263" s="30" t="s">
        <v>1105</v>
      </c>
      <c r="C263" s="30" t="s">
        <v>1315</v>
      </c>
      <c r="D263" s="30" t="s">
        <v>30</v>
      </c>
      <c r="E263" s="30" t="s">
        <v>41</v>
      </c>
      <c r="F263" s="30" t="s">
        <v>40</v>
      </c>
      <c r="G263" s="30" t="s">
        <v>39</v>
      </c>
      <c r="H263" s="31">
        <v>1006.5</v>
      </c>
      <c r="I263" s="36">
        <v>32</v>
      </c>
      <c r="J263" s="30" t="s">
        <v>42</v>
      </c>
      <c r="K263" s="30" t="s">
        <v>1316</v>
      </c>
    </row>
    <row r="264" spans="2:22">
      <c r="B264" s="30" t="s">
        <v>1105</v>
      </c>
      <c r="C264" s="30" t="s">
        <v>579</v>
      </c>
      <c r="D264" s="30" t="s">
        <v>30</v>
      </c>
      <c r="E264" s="30" t="s">
        <v>41</v>
      </c>
      <c r="F264" s="30" t="s">
        <v>40</v>
      </c>
      <c r="G264" s="30" t="s">
        <v>39</v>
      </c>
      <c r="H264" s="31">
        <v>1006.5</v>
      </c>
      <c r="I264" s="36">
        <v>108</v>
      </c>
      <c r="J264" s="30" t="s">
        <v>42</v>
      </c>
      <c r="K264" s="30" t="s">
        <v>1314</v>
      </c>
    </row>
    <row r="265" spans="2:22">
      <c r="B265" s="30" t="s">
        <v>1105</v>
      </c>
      <c r="C265" s="30" t="s">
        <v>1312</v>
      </c>
      <c r="D265" s="30" t="s">
        <v>30</v>
      </c>
      <c r="E265" s="30" t="s">
        <v>41</v>
      </c>
      <c r="F265" s="30" t="s">
        <v>40</v>
      </c>
      <c r="G265" s="30" t="s">
        <v>39</v>
      </c>
      <c r="H265" s="31">
        <v>1007</v>
      </c>
      <c r="I265" s="36">
        <v>168</v>
      </c>
      <c r="J265" s="30" t="s">
        <v>42</v>
      </c>
      <c r="K265" s="30" t="s">
        <v>1313</v>
      </c>
    </row>
    <row r="266" spans="2:22">
      <c r="B266" s="30" t="s">
        <v>1105</v>
      </c>
      <c r="C266" s="30" t="s">
        <v>1306</v>
      </c>
      <c r="D266" s="30" t="s">
        <v>30</v>
      </c>
      <c r="E266" s="30" t="s">
        <v>41</v>
      </c>
      <c r="F266" s="30" t="s">
        <v>40</v>
      </c>
      <c r="G266" s="30" t="s">
        <v>39</v>
      </c>
      <c r="H266" s="31">
        <v>1007.5</v>
      </c>
      <c r="I266" s="36">
        <v>108</v>
      </c>
      <c r="J266" s="30" t="s">
        <v>42</v>
      </c>
      <c r="K266" s="30" t="s">
        <v>1311</v>
      </c>
    </row>
    <row r="267" spans="2:22">
      <c r="B267" s="30" t="s">
        <v>1105</v>
      </c>
      <c r="C267" s="30" t="s">
        <v>1306</v>
      </c>
      <c r="D267" s="30" t="s">
        <v>30</v>
      </c>
      <c r="E267" s="30" t="s">
        <v>41</v>
      </c>
      <c r="F267" s="30" t="s">
        <v>40</v>
      </c>
      <c r="G267" s="30" t="s">
        <v>39</v>
      </c>
      <c r="H267" s="31">
        <v>1007.5</v>
      </c>
      <c r="I267" s="36">
        <v>46</v>
      </c>
      <c r="J267" s="30" t="s">
        <v>42</v>
      </c>
      <c r="K267" s="30" t="s">
        <v>1310</v>
      </c>
    </row>
    <row r="268" spans="2:22">
      <c r="B268" s="30" t="s">
        <v>1105</v>
      </c>
      <c r="C268" s="30" t="s">
        <v>1306</v>
      </c>
      <c r="D268" s="30" t="s">
        <v>30</v>
      </c>
      <c r="E268" s="30" t="s">
        <v>41</v>
      </c>
      <c r="F268" s="30" t="s">
        <v>40</v>
      </c>
      <c r="G268" s="30" t="s">
        <v>39</v>
      </c>
      <c r="H268" s="31">
        <v>1007.5</v>
      </c>
      <c r="I268" s="36">
        <v>39</v>
      </c>
      <c r="J268" s="30" t="s">
        <v>42</v>
      </c>
      <c r="K268" s="30" t="s">
        <v>1309</v>
      </c>
    </row>
    <row r="269" spans="2:22">
      <c r="B269" s="30" t="s">
        <v>1105</v>
      </c>
      <c r="C269" s="30" t="s">
        <v>1306</v>
      </c>
      <c r="D269" s="30" t="s">
        <v>30</v>
      </c>
      <c r="E269" s="30" t="s">
        <v>41</v>
      </c>
      <c r="F269" s="30" t="s">
        <v>40</v>
      </c>
      <c r="G269" s="30" t="s">
        <v>39</v>
      </c>
      <c r="H269" s="31">
        <v>1007.5</v>
      </c>
      <c r="I269" s="36">
        <v>44</v>
      </c>
      <c r="J269" s="30" t="s">
        <v>42</v>
      </c>
      <c r="K269" s="30" t="s">
        <v>1308</v>
      </c>
    </row>
    <row r="270" spans="2:22">
      <c r="B270" s="30" t="s">
        <v>1105</v>
      </c>
      <c r="C270" s="30" t="s">
        <v>1306</v>
      </c>
      <c r="D270" s="30" t="s">
        <v>30</v>
      </c>
      <c r="E270" s="30" t="s">
        <v>41</v>
      </c>
      <c r="F270" s="30" t="s">
        <v>40</v>
      </c>
      <c r="G270" s="30" t="s">
        <v>39</v>
      </c>
      <c r="H270" s="31">
        <v>1007.5</v>
      </c>
      <c r="I270" s="36">
        <v>65</v>
      </c>
      <c r="J270" s="30" t="s">
        <v>42</v>
      </c>
      <c r="K270" s="30" t="s">
        <v>1307</v>
      </c>
    </row>
    <row r="271" spans="2:22">
      <c r="B271" s="30" t="s">
        <v>1105</v>
      </c>
      <c r="C271" s="30" t="s">
        <v>1299</v>
      </c>
      <c r="D271" s="30" t="s">
        <v>30</v>
      </c>
      <c r="E271" s="30" t="s">
        <v>41</v>
      </c>
      <c r="F271" s="30" t="s">
        <v>40</v>
      </c>
      <c r="G271" s="30" t="s">
        <v>39</v>
      </c>
      <c r="H271" s="31">
        <v>1007.5</v>
      </c>
      <c r="I271" s="36">
        <v>36</v>
      </c>
      <c r="J271" s="30" t="s">
        <v>42</v>
      </c>
      <c r="K271" s="30" t="s">
        <v>1305</v>
      </c>
    </row>
    <row r="272" spans="2:22">
      <c r="B272" s="30" t="s">
        <v>1105</v>
      </c>
      <c r="C272" s="30" t="s">
        <v>1299</v>
      </c>
      <c r="D272" s="30" t="s">
        <v>30</v>
      </c>
      <c r="E272" s="30" t="s">
        <v>41</v>
      </c>
      <c r="F272" s="30" t="s">
        <v>40</v>
      </c>
      <c r="G272" s="30" t="s">
        <v>39</v>
      </c>
      <c r="H272" s="31">
        <v>1007.5</v>
      </c>
      <c r="I272" s="36">
        <v>1</v>
      </c>
      <c r="J272" s="30" t="s">
        <v>42</v>
      </c>
      <c r="K272" s="30" t="s">
        <v>1304</v>
      </c>
    </row>
    <row r="273" spans="2:11">
      <c r="B273" s="30" t="s">
        <v>1105</v>
      </c>
      <c r="C273" s="30" t="s">
        <v>1299</v>
      </c>
      <c r="D273" s="30" t="s">
        <v>30</v>
      </c>
      <c r="E273" s="30" t="s">
        <v>41</v>
      </c>
      <c r="F273" s="30" t="s">
        <v>40</v>
      </c>
      <c r="G273" s="30" t="s">
        <v>39</v>
      </c>
      <c r="H273" s="31">
        <v>1007.5</v>
      </c>
      <c r="I273" s="36">
        <v>41</v>
      </c>
      <c r="J273" s="30" t="s">
        <v>42</v>
      </c>
      <c r="K273" s="30" t="s">
        <v>1303</v>
      </c>
    </row>
    <row r="274" spans="2:11">
      <c r="B274" s="30" t="s">
        <v>1105</v>
      </c>
      <c r="C274" s="30" t="s">
        <v>1299</v>
      </c>
      <c r="D274" s="30" t="s">
        <v>30</v>
      </c>
      <c r="E274" s="30" t="s">
        <v>41</v>
      </c>
      <c r="F274" s="30" t="s">
        <v>40</v>
      </c>
      <c r="G274" s="30" t="s">
        <v>39</v>
      </c>
      <c r="H274" s="31">
        <v>1007.5</v>
      </c>
      <c r="I274" s="36">
        <v>46</v>
      </c>
      <c r="J274" s="30" t="s">
        <v>42</v>
      </c>
      <c r="K274" s="30" t="s">
        <v>1302</v>
      </c>
    </row>
    <row r="275" spans="2:11">
      <c r="B275" s="30" t="s">
        <v>1105</v>
      </c>
      <c r="C275" s="30" t="s">
        <v>1299</v>
      </c>
      <c r="D275" s="30" t="s">
        <v>30</v>
      </c>
      <c r="E275" s="30" t="s">
        <v>41</v>
      </c>
      <c r="F275" s="30" t="s">
        <v>40</v>
      </c>
      <c r="G275" s="30" t="s">
        <v>39</v>
      </c>
      <c r="H275" s="31">
        <v>1007.5</v>
      </c>
      <c r="I275" s="36">
        <v>40</v>
      </c>
      <c r="J275" s="30" t="s">
        <v>42</v>
      </c>
      <c r="K275" s="30" t="s">
        <v>1301</v>
      </c>
    </row>
    <row r="276" spans="2:11">
      <c r="B276" s="30" t="s">
        <v>1105</v>
      </c>
      <c r="C276" s="30" t="s">
        <v>1299</v>
      </c>
      <c r="D276" s="30" t="s">
        <v>30</v>
      </c>
      <c r="E276" s="30" t="s">
        <v>41</v>
      </c>
      <c r="F276" s="30" t="s">
        <v>40</v>
      </c>
      <c r="G276" s="30" t="s">
        <v>39</v>
      </c>
      <c r="H276" s="31">
        <v>1007.5</v>
      </c>
      <c r="I276" s="36">
        <v>66</v>
      </c>
      <c r="J276" s="30" t="s">
        <v>42</v>
      </c>
      <c r="K276" s="30" t="s">
        <v>1300</v>
      </c>
    </row>
    <row r="277" spans="2:11">
      <c r="B277" s="30" t="s">
        <v>1105</v>
      </c>
      <c r="C277" s="30" t="s">
        <v>1297</v>
      </c>
      <c r="D277" s="30" t="s">
        <v>30</v>
      </c>
      <c r="E277" s="30" t="s">
        <v>41</v>
      </c>
      <c r="F277" s="30" t="s">
        <v>40</v>
      </c>
      <c r="G277" s="30" t="s">
        <v>39</v>
      </c>
      <c r="H277" s="31">
        <v>1006</v>
      </c>
      <c r="I277" s="36">
        <v>42</v>
      </c>
      <c r="J277" s="30" t="s">
        <v>42</v>
      </c>
      <c r="K277" s="30" t="s">
        <v>1298</v>
      </c>
    </row>
    <row r="278" spans="2:11">
      <c r="B278" s="30" t="s">
        <v>1105</v>
      </c>
      <c r="C278" s="30" t="s">
        <v>1292</v>
      </c>
      <c r="D278" s="30" t="s">
        <v>30</v>
      </c>
      <c r="E278" s="30" t="s">
        <v>41</v>
      </c>
      <c r="F278" s="30" t="s">
        <v>40</v>
      </c>
      <c r="G278" s="30" t="s">
        <v>39</v>
      </c>
      <c r="H278" s="31">
        <v>1006</v>
      </c>
      <c r="I278" s="36">
        <v>38</v>
      </c>
      <c r="J278" s="30" t="s">
        <v>42</v>
      </c>
      <c r="K278" s="30" t="s">
        <v>1296</v>
      </c>
    </row>
    <row r="279" spans="2:11">
      <c r="B279" s="30" t="s">
        <v>1105</v>
      </c>
      <c r="C279" s="30" t="s">
        <v>1292</v>
      </c>
      <c r="D279" s="30" t="s">
        <v>30</v>
      </c>
      <c r="E279" s="30" t="s">
        <v>41</v>
      </c>
      <c r="F279" s="30" t="s">
        <v>40</v>
      </c>
      <c r="G279" s="30" t="s">
        <v>39</v>
      </c>
      <c r="H279" s="31">
        <v>1006</v>
      </c>
      <c r="I279" s="36">
        <v>61</v>
      </c>
      <c r="J279" s="30" t="s">
        <v>42</v>
      </c>
      <c r="K279" s="30" t="s">
        <v>1295</v>
      </c>
    </row>
    <row r="280" spans="2:11">
      <c r="B280" s="30" t="s">
        <v>1105</v>
      </c>
      <c r="C280" s="30" t="s">
        <v>1292</v>
      </c>
      <c r="D280" s="30" t="s">
        <v>30</v>
      </c>
      <c r="E280" s="30" t="s">
        <v>41</v>
      </c>
      <c r="F280" s="30" t="s">
        <v>40</v>
      </c>
      <c r="G280" s="30" t="s">
        <v>39</v>
      </c>
      <c r="H280" s="31">
        <v>1006</v>
      </c>
      <c r="I280" s="36">
        <v>36</v>
      </c>
      <c r="J280" s="30" t="s">
        <v>42</v>
      </c>
      <c r="K280" s="30" t="s">
        <v>1294</v>
      </c>
    </row>
    <row r="281" spans="2:11">
      <c r="B281" s="30" t="s">
        <v>1105</v>
      </c>
      <c r="C281" s="30" t="s">
        <v>1292</v>
      </c>
      <c r="D281" s="30" t="s">
        <v>30</v>
      </c>
      <c r="E281" s="30" t="s">
        <v>41</v>
      </c>
      <c r="F281" s="30" t="s">
        <v>40</v>
      </c>
      <c r="G281" s="30" t="s">
        <v>39</v>
      </c>
      <c r="H281" s="31">
        <v>1006</v>
      </c>
      <c r="I281" s="36">
        <v>95</v>
      </c>
      <c r="J281" s="30" t="s">
        <v>42</v>
      </c>
      <c r="K281" s="30" t="s">
        <v>1293</v>
      </c>
    </row>
    <row r="282" spans="2:11">
      <c r="B282" s="30" t="s">
        <v>1105</v>
      </c>
      <c r="C282" s="30" t="s">
        <v>1290</v>
      </c>
      <c r="D282" s="30" t="s">
        <v>30</v>
      </c>
      <c r="E282" s="30" t="s">
        <v>41</v>
      </c>
      <c r="F282" s="30" t="s">
        <v>40</v>
      </c>
      <c r="G282" s="30" t="s">
        <v>39</v>
      </c>
      <c r="H282" s="31">
        <v>1006.5</v>
      </c>
      <c r="I282" s="36">
        <v>163</v>
      </c>
      <c r="J282" s="30" t="s">
        <v>42</v>
      </c>
      <c r="K282" s="30" t="s">
        <v>1291</v>
      </c>
    </row>
    <row r="283" spans="2:11">
      <c r="B283" s="30" t="s">
        <v>1105</v>
      </c>
      <c r="C283" s="30" t="s">
        <v>1288</v>
      </c>
      <c r="D283" s="30" t="s">
        <v>30</v>
      </c>
      <c r="E283" s="30" t="s">
        <v>41</v>
      </c>
      <c r="F283" s="30" t="s">
        <v>40</v>
      </c>
      <c r="G283" s="30" t="s">
        <v>39</v>
      </c>
      <c r="H283" s="31">
        <v>1006.5</v>
      </c>
      <c r="I283" s="36">
        <v>58</v>
      </c>
      <c r="J283" s="30" t="s">
        <v>42</v>
      </c>
      <c r="K283" s="30" t="s">
        <v>1289</v>
      </c>
    </row>
    <row r="284" spans="2:11">
      <c r="B284" s="30" t="s">
        <v>1105</v>
      </c>
      <c r="C284" s="30" t="s">
        <v>1285</v>
      </c>
      <c r="D284" s="30" t="s">
        <v>30</v>
      </c>
      <c r="E284" s="30" t="s">
        <v>41</v>
      </c>
      <c r="F284" s="30" t="s">
        <v>40</v>
      </c>
      <c r="G284" s="30" t="s">
        <v>39</v>
      </c>
      <c r="H284" s="31">
        <v>1007</v>
      </c>
      <c r="I284" s="36">
        <v>135</v>
      </c>
      <c r="J284" s="30" t="s">
        <v>42</v>
      </c>
      <c r="K284" s="30" t="s">
        <v>1287</v>
      </c>
    </row>
    <row r="285" spans="2:11">
      <c r="B285" s="30" t="s">
        <v>1105</v>
      </c>
      <c r="C285" s="30" t="s">
        <v>1285</v>
      </c>
      <c r="D285" s="30" t="s">
        <v>30</v>
      </c>
      <c r="E285" s="30" t="s">
        <v>41</v>
      </c>
      <c r="F285" s="30" t="s">
        <v>40</v>
      </c>
      <c r="G285" s="30" t="s">
        <v>39</v>
      </c>
      <c r="H285" s="31">
        <v>1007</v>
      </c>
      <c r="I285" s="36">
        <v>231</v>
      </c>
      <c r="J285" s="30" t="s">
        <v>42</v>
      </c>
      <c r="K285" s="30" t="s">
        <v>1286</v>
      </c>
    </row>
    <row r="286" spans="2:11">
      <c r="B286" s="30" t="s">
        <v>1105</v>
      </c>
      <c r="C286" s="30" t="s">
        <v>1282</v>
      </c>
      <c r="D286" s="30" t="s">
        <v>30</v>
      </c>
      <c r="E286" s="30" t="s">
        <v>41</v>
      </c>
      <c r="F286" s="30" t="s">
        <v>40</v>
      </c>
      <c r="G286" s="30" t="s">
        <v>39</v>
      </c>
      <c r="H286" s="31">
        <v>1007.5</v>
      </c>
      <c r="I286" s="36">
        <v>41</v>
      </c>
      <c r="J286" s="30" t="s">
        <v>42</v>
      </c>
      <c r="K286" s="30" t="s">
        <v>1284</v>
      </c>
    </row>
    <row r="287" spans="2:11">
      <c r="B287" s="30" t="s">
        <v>1105</v>
      </c>
      <c r="C287" s="30" t="s">
        <v>1282</v>
      </c>
      <c r="D287" s="30" t="s">
        <v>30</v>
      </c>
      <c r="E287" s="30" t="s">
        <v>41</v>
      </c>
      <c r="F287" s="30" t="s">
        <v>40</v>
      </c>
      <c r="G287" s="30" t="s">
        <v>39</v>
      </c>
      <c r="H287" s="31">
        <v>1007.5</v>
      </c>
      <c r="I287" s="36">
        <v>61</v>
      </c>
      <c r="J287" s="30" t="s">
        <v>42</v>
      </c>
      <c r="K287" s="30" t="s">
        <v>1283</v>
      </c>
    </row>
    <row r="288" spans="2:11">
      <c r="B288" s="30" t="s">
        <v>1105</v>
      </c>
      <c r="C288" s="30" t="s">
        <v>1276</v>
      </c>
      <c r="D288" s="30" t="s">
        <v>30</v>
      </c>
      <c r="E288" s="30" t="s">
        <v>41</v>
      </c>
      <c r="F288" s="30" t="s">
        <v>40</v>
      </c>
      <c r="G288" s="30" t="s">
        <v>39</v>
      </c>
      <c r="H288" s="31">
        <v>1007.5</v>
      </c>
      <c r="I288" s="36">
        <v>17</v>
      </c>
      <c r="J288" s="30" t="s">
        <v>42</v>
      </c>
      <c r="K288" s="30" t="s">
        <v>1281</v>
      </c>
    </row>
    <row r="289" spans="2:11">
      <c r="B289" s="30" t="s">
        <v>1105</v>
      </c>
      <c r="C289" s="30" t="s">
        <v>1276</v>
      </c>
      <c r="D289" s="30" t="s">
        <v>30</v>
      </c>
      <c r="E289" s="30" t="s">
        <v>41</v>
      </c>
      <c r="F289" s="30" t="s">
        <v>40</v>
      </c>
      <c r="G289" s="30" t="s">
        <v>39</v>
      </c>
      <c r="H289" s="31">
        <v>1007.5</v>
      </c>
      <c r="I289" s="36">
        <v>64</v>
      </c>
      <c r="J289" s="30" t="s">
        <v>42</v>
      </c>
      <c r="K289" s="30" t="s">
        <v>1280</v>
      </c>
    </row>
    <row r="290" spans="2:11">
      <c r="B290" s="30" t="s">
        <v>1105</v>
      </c>
      <c r="C290" s="30" t="s">
        <v>1276</v>
      </c>
      <c r="D290" s="30" t="s">
        <v>30</v>
      </c>
      <c r="E290" s="30" t="s">
        <v>41</v>
      </c>
      <c r="F290" s="30" t="s">
        <v>40</v>
      </c>
      <c r="G290" s="30" t="s">
        <v>39</v>
      </c>
      <c r="H290" s="31">
        <v>1007.5</v>
      </c>
      <c r="I290" s="36">
        <v>59</v>
      </c>
      <c r="J290" s="30" t="s">
        <v>42</v>
      </c>
      <c r="K290" s="30" t="s">
        <v>1279</v>
      </c>
    </row>
    <row r="291" spans="2:11">
      <c r="B291" s="30" t="s">
        <v>1105</v>
      </c>
      <c r="C291" s="30" t="s">
        <v>1276</v>
      </c>
      <c r="D291" s="30" t="s">
        <v>30</v>
      </c>
      <c r="E291" s="30" t="s">
        <v>41</v>
      </c>
      <c r="F291" s="30" t="s">
        <v>40</v>
      </c>
      <c r="G291" s="30" t="s">
        <v>39</v>
      </c>
      <c r="H291" s="31">
        <v>1007.5</v>
      </c>
      <c r="I291" s="36">
        <v>41</v>
      </c>
      <c r="J291" s="30" t="s">
        <v>42</v>
      </c>
      <c r="K291" s="30" t="s">
        <v>1278</v>
      </c>
    </row>
    <row r="292" spans="2:11">
      <c r="B292" s="30" t="s">
        <v>1105</v>
      </c>
      <c r="C292" s="30" t="s">
        <v>1276</v>
      </c>
      <c r="D292" s="30" t="s">
        <v>30</v>
      </c>
      <c r="E292" s="30" t="s">
        <v>41</v>
      </c>
      <c r="F292" s="30" t="s">
        <v>40</v>
      </c>
      <c r="G292" s="30" t="s">
        <v>39</v>
      </c>
      <c r="H292" s="31">
        <v>1007.5</v>
      </c>
      <c r="I292" s="36">
        <v>1</v>
      </c>
      <c r="J292" s="30" t="s">
        <v>42</v>
      </c>
      <c r="K292" s="30" t="s">
        <v>1277</v>
      </c>
    </row>
    <row r="293" spans="2:11">
      <c r="B293" s="30" t="s">
        <v>1105</v>
      </c>
      <c r="C293" s="30" t="s">
        <v>1274</v>
      </c>
      <c r="D293" s="30" t="s">
        <v>30</v>
      </c>
      <c r="E293" s="30" t="s">
        <v>41</v>
      </c>
      <c r="F293" s="30" t="s">
        <v>40</v>
      </c>
      <c r="G293" s="30" t="s">
        <v>39</v>
      </c>
      <c r="H293" s="31">
        <v>1006.5</v>
      </c>
      <c r="I293" s="36">
        <v>105</v>
      </c>
      <c r="J293" s="30" t="s">
        <v>42</v>
      </c>
      <c r="K293" s="30" t="s">
        <v>1275</v>
      </c>
    </row>
    <row r="294" spans="2:11">
      <c r="B294" s="30" t="s">
        <v>1105</v>
      </c>
      <c r="C294" s="30" t="s">
        <v>1271</v>
      </c>
      <c r="D294" s="30" t="s">
        <v>30</v>
      </c>
      <c r="E294" s="30" t="s">
        <v>41</v>
      </c>
      <c r="F294" s="30" t="s">
        <v>40</v>
      </c>
      <c r="G294" s="30" t="s">
        <v>39</v>
      </c>
      <c r="H294" s="31">
        <v>1006.5</v>
      </c>
      <c r="I294" s="36">
        <v>88</v>
      </c>
      <c r="J294" s="30" t="s">
        <v>42</v>
      </c>
      <c r="K294" s="30" t="s">
        <v>1273</v>
      </c>
    </row>
    <row r="295" spans="2:11">
      <c r="B295" s="30" t="s">
        <v>1105</v>
      </c>
      <c r="C295" s="30" t="s">
        <v>1271</v>
      </c>
      <c r="D295" s="30" t="s">
        <v>30</v>
      </c>
      <c r="E295" s="30" t="s">
        <v>41</v>
      </c>
      <c r="F295" s="30" t="s">
        <v>40</v>
      </c>
      <c r="G295" s="30" t="s">
        <v>39</v>
      </c>
      <c r="H295" s="31">
        <v>1006.5</v>
      </c>
      <c r="I295" s="36">
        <v>52</v>
      </c>
      <c r="J295" s="30" t="s">
        <v>42</v>
      </c>
      <c r="K295" s="30" t="s">
        <v>1272</v>
      </c>
    </row>
    <row r="296" spans="2:11">
      <c r="B296" s="30" t="s">
        <v>1105</v>
      </c>
      <c r="C296" s="30" t="s">
        <v>1269</v>
      </c>
      <c r="D296" s="30" t="s">
        <v>30</v>
      </c>
      <c r="E296" s="30" t="s">
        <v>41</v>
      </c>
      <c r="F296" s="30" t="s">
        <v>40</v>
      </c>
      <c r="G296" s="30" t="s">
        <v>39</v>
      </c>
      <c r="H296" s="31">
        <v>1007</v>
      </c>
      <c r="I296" s="36">
        <v>158</v>
      </c>
      <c r="J296" s="30" t="s">
        <v>42</v>
      </c>
      <c r="K296" s="30" t="s">
        <v>1270</v>
      </c>
    </row>
    <row r="297" spans="2:11">
      <c r="B297" s="30" t="s">
        <v>1105</v>
      </c>
      <c r="C297" s="30" t="s">
        <v>1267</v>
      </c>
      <c r="D297" s="30" t="s">
        <v>30</v>
      </c>
      <c r="E297" s="30" t="s">
        <v>41</v>
      </c>
      <c r="F297" s="30" t="s">
        <v>40</v>
      </c>
      <c r="G297" s="30" t="s">
        <v>39</v>
      </c>
      <c r="H297" s="31">
        <v>1007.5</v>
      </c>
      <c r="I297" s="36">
        <v>253</v>
      </c>
      <c r="J297" s="30" t="s">
        <v>42</v>
      </c>
      <c r="K297" s="30" t="s">
        <v>1268</v>
      </c>
    </row>
    <row r="298" spans="2:11">
      <c r="B298" s="30" t="s">
        <v>1105</v>
      </c>
      <c r="C298" s="30" t="s">
        <v>1264</v>
      </c>
      <c r="D298" s="30" t="s">
        <v>30</v>
      </c>
      <c r="E298" s="30" t="s">
        <v>41</v>
      </c>
      <c r="F298" s="30" t="s">
        <v>40</v>
      </c>
      <c r="G298" s="30" t="s">
        <v>39</v>
      </c>
      <c r="H298" s="31">
        <v>1008</v>
      </c>
      <c r="I298" s="36">
        <v>7</v>
      </c>
      <c r="J298" s="30" t="s">
        <v>42</v>
      </c>
      <c r="K298" s="30" t="s">
        <v>1266</v>
      </c>
    </row>
    <row r="299" spans="2:11">
      <c r="B299" s="30" t="s">
        <v>1105</v>
      </c>
      <c r="C299" s="30" t="s">
        <v>1264</v>
      </c>
      <c r="D299" s="30" t="s">
        <v>30</v>
      </c>
      <c r="E299" s="30" t="s">
        <v>41</v>
      </c>
      <c r="F299" s="30" t="s">
        <v>40</v>
      </c>
      <c r="G299" s="30" t="s">
        <v>39</v>
      </c>
      <c r="H299" s="31">
        <v>1008</v>
      </c>
      <c r="I299" s="36">
        <v>40</v>
      </c>
      <c r="J299" s="30" t="s">
        <v>42</v>
      </c>
      <c r="K299" s="30" t="s">
        <v>1265</v>
      </c>
    </row>
    <row r="300" spans="2:11">
      <c r="B300" s="30" t="s">
        <v>1105</v>
      </c>
      <c r="C300" s="30" t="s">
        <v>1262</v>
      </c>
      <c r="D300" s="30" t="s">
        <v>30</v>
      </c>
      <c r="E300" s="30" t="s">
        <v>41</v>
      </c>
      <c r="F300" s="30" t="s">
        <v>40</v>
      </c>
      <c r="G300" s="30" t="s">
        <v>39</v>
      </c>
      <c r="H300" s="31">
        <v>1007.5</v>
      </c>
      <c r="I300" s="36">
        <v>137</v>
      </c>
      <c r="J300" s="30" t="s">
        <v>42</v>
      </c>
      <c r="K300" s="30" t="s">
        <v>1263</v>
      </c>
    </row>
    <row r="301" spans="2:11">
      <c r="B301" s="30" t="s">
        <v>1105</v>
      </c>
      <c r="C301" s="30" t="s">
        <v>1256</v>
      </c>
      <c r="D301" s="30" t="s">
        <v>30</v>
      </c>
      <c r="E301" s="30" t="s">
        <v>41</v>
      </c>
      <c r="F301" s="30" t="s">
        <v>40</v>
      </c>
      <c r="G301" s="30" t="s">
        <v>39</v>
      </c>
      <c r="H301" s="31">
        <v>1008</v>
      </c>
      <c r="I301" s="36">
        <v>69</v>
      </c>
      <c r="J301" s="30" t="s">
        <v>42</v>
      </c>
      <c r="K301" s="30" t="s">
        <v>1261</v>
      </c>
    </row>
    <row r="302" spans="2:11">
      <c r="B302" s="30" t="s">
        <v>1105</v>
      </c>
      <c r="C302" s="30" t="s">
        <v>1256</v>
      </c>
      <c r="D302" s="30" t="s">
        <v>30</v>
      </c>
      <c r="E302" s="30" t="s">
        <v>41</v>
      </c>
      <c r="F302" s="30" t="s">
        <v>40</v>
      </c>
      <c r="G302" s="30" t="s">
        <v>39</v>
      </c>
      <c r="H302" s="31">
        <v>1008</v>
      </c>
      <c r="I302" s="36">
        <v>47</v>
      </c>
      <c r="J302" s="30" t="s">
        <v>42</v>
      </c>
      <c r="K302" s="30" t="s">
        <v>1260</v>
      </c>
    </row>
    <row r="303" spans="2:11">
      <c r="B303" s="30" t="s">
        <v>1105</v>
      </c>
      <c r="C303" s="30" t="s">
        <v>1256</v>
      </c>
      <c r="D303" s="30" t="s">
        <v>30</v>
      </c>
      <c r="E303" s="30" t="s">
        <v>41</v>
      </c>
      <c r="F303" s="30" t="s">
        <v>40</v>
      </c>
      <c r="G303" s="30" t="s">
        <v>39</v>
      </c>
      <c r="H303" s="31">
        <v>1008</v>
      </c>
      <c r="I303" s="36">
        <v>45</v>
      </c>
      <c r="J303" s="30" t="s">
        <v>42</v>
      </c>
      <c r="K303" s="30" t="s">
        <v>1259</v>
      </c>
    </row>
    <row r="304" spans="2:11">
      <c r="B304" s="30" t="s">
        <v>1105</v>
      </c>
      <c r="C304" s="30" t="s">
        <v>1256</v>
      </c>
      <c r="D304" s="30" t="s">
        <v>30</v>
      </c>
      <c r="E304" s="30" t="s">
        <v>41</v>
      </c>
      <c r="F304" s="30" t="s">
        <v>40</v>
      </c>
      <c r="G304" s="30" t="s">
        <v>39</v>
      </c>
      <c r="H304" s="31">
        <v>1008</v>
      </c>
      <c r="I304" s="36">
        <v>65</v>
      </c>
      <c r="J304" s="30" t="s">
        <v>42</v>
      </c>
      <c r="K304" s="30" t="s">
        <v>1258</v>
      </c>
    </row>
    <row r="305" spans="2:11">
      <c r="B305" s="30" t="s">
        <v>1105</v>
      </c>
      <c r="C305" s="30" t="s">
        <v>1256</v>
      </c>
      <c r="D305" s="30" t="s">
        <v>30</v>
      </c>
      <c r="E305" s="30" t="s">
        <v>41</v>
      </c>
      <c r="F305" s="30" t="s">
        <v>40</v>
      </c>
      <c r="G305" s="30" t="s">
        <v>39</v>
      </c>
      <c r="H305" s="31">
        <v>1008</v>
      </c>
      <c r="I305" s="36">
        <v>7</v>
      </c>
      <c r="J305" s="30" t="s">
        <v>42</v>
      </c>
      <c r="K305" s="30" t="s">
        <v>1257</v>
      </c>
    </row>
    <row r="306" spans="2:11">
      <c r="B306" s="30" t="s">
        <v>1105</v>
      </c>
      <c r="C306" s="30" t="s">
        <v>1254</v>
      </c>
      <c r="D306" s="30" t="s">
        <v>30</v>
      </c>
      <c r="E306" s="30" t="s">
        <v>41</v>
      </c>
      <c r="F306" s="30" t="s">
        <v>40</v>
      </c>
      <c r="G306" s="30" t="s">
        <v>39</v>
      </c>
      <c r="H306" s="31">
        <v>1007.5</v>
      </c>
      <c r="I306" s="36">
        <v>84</v>
      </c>
      <c r="J306" s="30" t="s">
        <v>42</v>
      </c>
      <c r="K306" s="30" t="s">
        <v>1255</v>
      </c>
    </row>
    <row r="307" spans="2:11">
      <c r="B307" s="30" t="s">
        <v>1105</v>
      </c>
      <c r="C307" s="30" t="s">
        <v>1247</v>
      </c>
      <c r="D307" s="30" t="s">
        <v>30</v>
      </c>
      <c r="E307" s="30" t="s">
        <v>41</v>
      </c>
      <c r="F307" s="30" t="s">
        <v>40</v>
      </c>
      <c r="G307" s="30" t="s">
        <v>39</v>
      </c>
      <c r="H307" s="31">
        <v>1007.5</v>
      </c>
      <c r="I307" s="36">
        <v>155</v>
      </c>
      <c r="J307" s="30" t="s">
        <v>42</v>
      </c>
      <c r="K307" s="30" t="s">
        <v>1253</v>
      </c>
    </row>
    <row r="308" spans="2:11">
      <c r="B308" s="30" t="s">
        <v>1105</v>
      </c>
      <c r="C308" s="30" t="s">
        <v>1247</v>
      </c>
      <c r="D308" s="30" t="s">
        <v>30</v>
      </c>
      <c r="E308" s="30" t="s">
        <v>41</v>
      </c>
      <c r="F308" s="30" t="s">
        <v>40</v>
      </c>
      <c r="G308" s="30" t="s">
        <v>39</v>
      </c>
      <c r="H308" s="31">
        <v>1007.5</v>
      </c>
      <c r="I308" s="36">
        <v>65</v>
      </c>
      <c r="J308" s="30" t="s">
        <v>42</v>
      </c>
      <c r="K308" s="30" t="s">
        <v>1252</v>
      </c>
    </row>
    <row r="309" spans="2:11">
      <c r="B309" s="30" t="s">
        <v>1105</v>
      </c>
      <c r="C309" s="30" t="s">
        <v>1247</v>
      </c>
      <c r="D309" s="30" t="s">
        <v>30</v>
      </c>
      <c r="E309" s="30" t="s">
        <v>41</v>
      </c>
      <c r="F309" s="30" t="s">
        <v>40</v>
      </c>
      <c r="G309" s="30" t="s">
        <v>39</v>
      </c>
      <c r="H309" s="31">
        <v>1007.5</v>
      </c>
      <c r="I309" s="36">
        <v>50</v>
      </c>
      <c r="J309" s="30" t="s">
        <v>42</v>
      </c>
      <c r="K309" s="30" t="s">
        <v>1251</v>
      </c>
    </row>
    <row r="310" spans="2:11">
      <c r="B310" s="30" t="s">
        <v>1105</v>
      </c>
      <c r="C310" s="30" t="s">
        <v>1247</v>
      </c>
      <c r="D310" s="30" t="s">
        <v>30</v>
      </c>
      <c r="E310" s="30" t="s">
        <v>41</v>
      </c>
      <c r="F310" s="30" t="s">
        <v>40</v>
      </c>
      <c r="G310" s="30" t="s">
        <v>39</v>
      </c>
      <c r="H310" s="31">
        <v>1007.5</v>
      </c>
      <c r="I310" s="36">
        <v>19</v>
      </c>
      <c r="J310" s="30" t="s">
        <v>42</v>
      </c>
      <c r="K310" s="30" t="s">
        <v>1250</v>
      </c>
    </row>
    <row r="311" spans="2:11">
      <c r="B311" s="30" t="s">
        <v>1105</v>
      </c>
      <c r="C311" s="30" t="s">
        <v>1247</v>
      </c>
      <c r="D311" s="30" t="s">
        <v>30</v>
      </c>
      <c r="E311" s="30" t="s">
        <v>41</v>
      </c>
      <c r="F311" s="30" t="s">
        <v>40</v>
      </c>
      <c r="G311" s="30" t="s">
        <v>39</v>
      </c>
      <c r="H311" s="31">
        <v>1007.5</v>
      </c>
      <c r="I311" s="36">
        <v>100</v>
      </c>
      <c r="J311" s="30" t="s">
        <v>42</v>
      </c>
      <c r="K311" s="30" t="s">
        <v>1249</v>
      </c>
    </row>
    <row r="312" spans="2:11">
      <c r="B312" s="30" t="s">
        <v>1105</v>
      </c>
      <c r="C312" s="30" t="s">
        <v>1247</v>
      </c>
      <c r="D312" s="30" t="s">
        <v>30</v>
      </c>
      <c r="E312" s="30" t="s">
        <v>41</v>
      </c>
      <c r="F312" s="30" t="s">
        <v>40</v>
      </c>
      <c r="G312" s="30" t="s">
        <v>39</v>
      </c>
      <c r="H312" s="31">
        <v>1007.5</v>
      </c>
      <c r="I312" s="36">
        <v>66</v>
      </c>
      <c r="J312" s="30" t="s">
        <v>42</v>
      </c>
      <c r="K312" s="30" t="s">
        <v>1248</v>
      </c>
    </row>
    <row r="313" spans="2:11">
      <c r="B313" s="30" t="s">
        <v>1105</v>
      </c>
      <c r="C313" s="30" t="s">
        <v>1245</v>
      </c>
      <c r="D313" s="30" t="s">
        <v>30</v>
      </c>
      <c r="E313" s="30" t="s">
        <v>41</v>
      </c>
      <c r="F313" s="30" t="s">
        <v>40</v>
      </c>
      <c r="G313" s="30" t="s">
        <v>39</v>
      </c>
      <c r="H313" s="31">
        <v>1006</v>
      </c>
      <c r="I313" s="36">
        <v>179</v>
      </c>
      <c r="J313" s="30" t="s">
        <v>42</v>
      </c>
      <c r="K313" s="30" t="s">
        <v>1246</v>
      </c>
    </row>
    <row r="314" spans="2:11">
      <c r="B314" s="30" t="s">
        <v>1105</v>
      </c>
      <c r="C314" s="30" t="s">
        <v>1242</v>
      </c>
      <c r="D314" s="30" t="s">
        <v>30</v>
      </c>
      <c r="E314" s="30" t="s">
        <v>41</v>
      </c>
      <c r="F314" s="30" t="s">
        <v>40</v>
      </c>
      <c r="G314" s="30" t="s">
        <v>39</v>
      </c>
      <c r="H314" s="31">
        <v>1006.5</v>
      </c>
      <c r="I314" s="36">
        <v>98</v>
      </c>
      <c r="J314" s="30" t="s">
        <v>42</v>
      </c>
      <c r="K314" s="30" t="s">
        <v>1244</v>
      </c>
    </row>
    <row r="315" spans="2:11">
      <c r="B315" s="30" t="s">
        <v>1105</v>
      </c>
      <c r="C315" s="30" t="s">
        <v>1242</v>
      </c>
      <c r="D315" s="30" t="s">
        <v>30</v>
      </c>
      <c r="E315" s="30" t="s">
        <v>41</v>
      </c>
      <c r="F315" s="30" t="s">
        <v>40</v>
      </c>
      <c r="G315" s="30" t="s">
        <v>39</v>
      </c>
      <c r="H315" s="31">
        <v>1006.5</v>
      </c>
      <c r="I315" s="36">
        <v>97</v>
      </c>
      <c r="J315" s="30" t="s">
        <v>42</v>
      </c>
      <c r="K315" s="30" t="s">
        <v>1243</v>
      </c>
    </row>
    <row r="316" spans="2:11">
      <c r="B316" s="30" t="s">
        <v>1105</v>
      </c>
      <c r="C316" s="30" t="s">
        <v>1240</v>
      </c>
      <c r="D316" s="30" t="s">
        <v>30</v>
      </c>
      <c r="E316" s="30" t="s">
        <v>41</v>
      </c>
      <c r="F316" s="30" t="s">
        <v>40</v>
      </c>
      <c r="G316" s="30" t="s">
        <v>39</v>
      </c>
      <c r="H316" s="31">
        <v>1007</v>
      </c>
      <c r="I316" s="36">
        <v>79</v>
      </c>
      <c r="J316" s="30" t="s">
        <v>42</v>
      </c>
      <c r="K316" s="30" t="s">
        <v>1241</v>
      </c>
    </row>
    <row r="317" spans="2:11">
      <c r="B317" s="30" t="s">
        <v>1105</v>
      </c>
      <c r="C317" s="30" t="s">
        <v>1238</v>
      </c>
      <c r="D317" s="30" t="s">
        <v>30</v>
      </c>
      <c r="E317" s="30" t="s">
        <v>41</v>
      </c>
      <c r="F317" s="30" t="s">
        <v>40</v>
      </c>
      <c r="G317" s="30" t="s">
        <v>39</v>
      </c>
      <c r="H317" s="31">
        <v>1006.5</v>
      </c>
      <c r="I317" s="36">
        <v>50</v>
      </c>
      <c r="J317" s="30" t="s">
        <v>42</v>
      </c>
      <c r="K317" s="30" t="s">
        <v>1239</v>
      </c>
    </row>
    <row r="318" spans="2:11">
      <c r="B318" s="30" t="s">
        <v>1105</v>
      </c>
      <c r="C318" s="30" t="s">
        <v>1234</v>
      </c>
      <c r="D318" s="30" t="s">
        <v>30</v>
      </c>
      <c r="E318" s="30" t="s">
        <v>41</v>
      </c>
      <c r="F318" s="30" t="s">
        <v>40</v>
      </c>
      <c r="G318" s="30" t="s">
        <v>39</v>
      </c>
      <c r="H318" s="31">
        <v>1007</v>
      </c>
      <c r="I318" s="36">
        <v>14</v>
      </c>
      <c r="J318" s="30" t="s">
        <v>42</v>
      </c>
      <c r="K318" s="30" t="s">
        <v>1237</v>
      </c>
    </row>
    <row r="319" spans="2:11">
      <c r="B319" s="30" t="s">
        <v>1105</v>
      </c>
      <c r="C319" s="30" t="s">
        <v>1234</v>
      </c>
      <c r="D319" s="30" t="s">
        <v>30</v>
      </c>
      <c r="E319" s="30" t="s">
        <v>41</v>
      </c>
      <c r="F319" s="30" t="s">
        <v>40</v>
      </c>
      <c r="G319" s="30" t="s">
        <v>39</v>
      </c>
      <c r="H319" s="31">
        <v>1007</v>
      </c>
      <c r="I319" s="36">
        <v>62</v>
      </c>
      <c r="J319" s="30" t="s">
        <v>42</v>
      </c>
      <c r="K319" s="30" t="s">
        <v>1236</v>
      </c>
    </row>
    <row r="320" spans="2:11">
      <c r="B320" s="30" t="s">
        <v>1105</v>
      </c>
      <c r="C320" s="30" t="s">
        <v>1234</v>
      </c>
      <c r="D320" s="30" t="s">
        <v>30</v>
      </c>
      <c r="E320" s="30" t="s">
        <v>41</v>
      </c>
      <c r="F320" s="30" t="s">
        <v>40</v>
      </c>
      <c r="G320" s="30" t="s">
        <v>39</v>
      </c>
      <c r="H320" s="31">
        <v>1007</v>
      </c>
      <c r="I320" s="36">
        <v>170</v>
      </c>
      <c r="J320" s="30" t="s">
        <v>42</v>
      </c>
      <c r="K320" s="30" t="s">
        <v>1235</v>
      </c>
    </row>
    <row r="321" spans="2:11">
      <c r="B321" s="30" t="s">
        <v>1105</v>
      </c>
      <c r="C321" s="30" t="s">
        <v>1231</v>
      </c>
      <c r="D321" s="30" t="s">
        <v>30</v>
      </c>
      <c r="E321" s="30" t="s">
        <v>41</v>
      </c>
      <c r="F321" s="30" t="s">
        <v>40</v>
      </c>
      <c r="G321" s="30" t="s">
        <v>39</v>
      </c>
      <c r="H321" s="31">
        <v>1007.5</v>
      </c>
      <c r="I321" s="36">
        <v>89</v>
      </c>
      <c r="J321" s="30" t="s">
        <v>42</v>
      </c>
      <c r="K321" s="30" t="s">
        <v>1233</v>
      </c>
    </row>
    <row r="322" spans="2:11">
      <c r="B322" s="30" t="s">
        <v>1105</v>
      </c>
      <c r="C322" s="30" t="s">
        <v>1231</v>
      </c>
      <c r="D322" s="30" t="s">
        <v>30</v>
      </c>
      <c r="E322" s="30" t="s">
        <v>41</v>
      </c>
      <c r="F322" s="30" t="s">
        <v>40</v>
      </c>
      <c r="G322" s="30" t="s">
        <v>39</v>
      </c>
      <c r="H322" s="31">
        <v>1007.5</v>
      </c>
      <c r="I322" s="36">
        <v>195</v>
      </c>
      <c r="J322" s="30" t="s">
        <v>42</v>
      </c>
      <c r="K322" s="30" t="s">
        <v>1232</v>
      </c>
    </row>
    <row r="323" spans="2:11">
      <c r="B323" s="30" t="s">
        <v>1105</v>
      </c>
      <c r="C323" s="30" t="s">
        <v>1229</v>
      </c>
      <c r="D323" s="30" t="s">
        <v>30</v>
      </c>
      <c r="E323" s="30" t="s">
        <v>41</v>
      </c>
      <c r="F323" s="30" t="s">
        <v>40</v>
      </c>
      <c r="G323" s="30" t="s">
        <v>39</v>
      </c>
      <c r="H323" s="31">
        <v>1008</v>
      </c>
      <c r="I323" s="36">
        <v>159</v>
      </c>
      <c r="J323" s="30" t="s">
        <v>42</v>
      </c>
      <c r="K323" s="30" t="s">
        <v>1230</v>
      </c>
    </row>
    <row r="324" spans="2:11">
      <c r="B324" s="30" t="s">
        <v>1105</v>
      </c>
      <c r="C324" s="30" t="s">
        <v>1226</v>
      </c>
      <c r="D324" s="30" t="s">
        <v>30</v>
      </c>
      <c r="E324" s="30" t="s">
        <v>41</v>
      </c>
      <c r="F324" s="30" t="s">
        <v>40</v>
      </c>
      <c r="G324" s="30" t="s">
        <v>39</v>
      </c>
      <c r="H324" s="31">
        <v>1008.5</v>
      </c>
      <c r="I324" s="36">
        <v>208</v>
      </c>
      <c r="J324" s="30" t="s">
        <v>42</v>
      </c>
      <c r="K324" s="30" t="s">
        <v>1228</v>
      </c>
    </row>
    <row r="325" spans="2:11">
      <c r="B325" s="30" t="s">
        <v>1105</v>
      </c>
      <c r="C325" s="30" t="s">
        <v>1226</v>
      </c>
      <c r="D325" s="30" t="s">
        <v>30</v>
      </c>
      <c r="E325" s="30" t="s">
        <v>41</v>
      </c>
      <c r="F325" s="30" t="s">
        <v>40</v>
      </c>
      <c r="G325" s="30" t="s">
        <v>39</v>
      </c>
      <c r="H325" s="31">
        <v>1008.5</v>
      </c>
      <c r="I325" s="36">
        <v>60</v>
      </c>
      <c r="J325" s="30" t="s">
        <v>42</v>
      </c>
      <c r="K325" s="30" t="s">
        <v>1227</v>
      </c>
    </row>
    <row r="326" spans="2:11">
      <c r="B326" s="30" t="s">
        <v>1105</v>
      </c>
      <c r="C326" s="30" t="s">
        <v>1223</v>
      </c>
      <c r="D326" s="30" t="s">
        <v>30</v>
      </c>
      <c r="E326" s="30" t="s">
        <v>41</v>
      </c>
      <c r="F326" s="30" t="s">
        <v>40</v>
      </c>
      <c r="G326" s="30" t="s">
        <v>39</v>
      </c>
      <c r="H326" s="31">
        <v>1009</v>
      </c>
      <c r="I326" s="36">
        <v>38</v>
      </c>
      <c r="J326" s="30" t="s">
        <v>42</v>
      </c>
      <c r="K326" s="30" t="s">
        <v>1225</v>
      </c>
    </row>
    <row r="327" spans="2:11">
      <c r="B327" s="30" t="s">
        <v>1105</v>
      </c>
      <c r="C327" s="30" t="s">
        <v>1223</v>
      </c>
      <c r="D327" s="30" t="s">
        <v>30</v>
      </c>
      <c r="E327" s="30" t="s">
        <v>41</v>
      </c>
      <c r="F327" s="30" t="s">
        <v>40</v>
      </c>
      <c r="G327" s="30" t="s">
        <v>39</v>
      </c>
      <c r="H327" s="31">
        <v>1009</v>
      </c>
      <c r="I327" s="36">
        <v>62</v>
      </c>
      <c r="J327" s="30" t="s">
        <v>42</v>
      </c>
      <c r="K327" s="30" t="s">
        <v>1224</v>
      </c>
    </row>
    <row r="328" spans="2:11">
      <c r="B328" s="30" t="s">
        <v>1105</v>
      </c>
      <c r="C328" s="30" t="s">
        <v>1215</v>
      </c>
      <c r="D328" s="30" t="s">
        <v>30</v>
      </c>
      <c r="E328" s="30" t="s">
        <v>41</v>
      </c>
      <c r="F328" s="30" t="s">
        <v>40</v>
      </c>
      <c r="G328" s="30" t="s">
        <v>39</v>
      </c>
      <c r="H328" s="31">
        <v>1009</v>
      </c>
      <c r="I328" s="36">
        <v>11</v>
      </c>
      <c r="J328" s="30" t="s">
        <v>42</v>
      </c>
      <c r="K328" s="30" t="s">
        <v>1222</v>
      </c>
    </row>
    <row r="329" spans="2:11">
      <c r="B329" s="30" t="s">
        <v>1105</v>
      </c>
      <c r="C329" s="30" t="s">
        <v>1215</v>
      </c>
      <c r="D329" s="30" t="s">
        <v>30</v>
      </c>
      <c r="E329" s="30" t="s">
        <v>41</v>
      </c>
      <c r="F329" s="30" t="s">
        <v>40</v>
      </c>
      <c r="G329" s="30" t="s">
        <v>39</v>
      </c>
      <c r="H329" s="31">
        <v>1009</v>
      </c>
      <c r="I329" s="36">
        <v>43</v>
      </c>
      <c r="J329" s="30" t="s">
        <v>42</v>
      </c>
      <c r="K329" s="30" t="s">
        <v>1221</v>
      </c>
    </row>
    <row r="330" spans="2:11">
      <c r="B330" s="30" t="s">
        <v>1105</v>
      </c>
      <c r="C330" s="30" t="s">
        <v>1215</v>
      </c>
      <c r="D330" s="30" t="s">
        <v>30</v>
      </c>
      <c r="E330" s="30" t="s">
        <v>41</v>
      </c>
      <c r="F330" s="30" t="s">
        <v>40</v>
      </c>
      <c r="G330" s="30" t="s">
        <v>39</v>
      </c>
      <c r="H330" s="31">
        <v>1009</v>
      </c>
      <c r="I330" s="36">
        <v>43</v>
      </c>
      <c r="J330" s="30" t="s">
        <v>42</v>
      </c>
      <c r="K330" s="30" t="s">
        <v>1220</v>
      </c>
    </row>
    <row r="331" spans="2:11">
      <c r="B331" s="30" t="s">
        <v>1105</v>
      </c>
      <c r="C331" s="30" t="s">
        <v>1215</v>
      </c>
      <c r="D331" s="30" t="s">
        <v>30</v>
      </c>
      <c r="E331" s="30" t="s">
        <v>41</v>
      </c>
      <c r="F331" s="30" t="s">
        <v>40</v>
      </c>
      <c r="G331" s="30" t="s">
        <v>39</v>
      </c>
      <c r="H331" s="31">
        <v>1009</v>
      </c>
      <c r="I331" s="36">
        <v>2</v>
      </c>
      <c r="J331" s="30" t="s">
        <v>42</v>
      </c>
      <c r="K331" s="30" t="s">
        <v>1219</v>
      </c>
    </row>
    <row r="332" spans="2:11">
      <c r="B332" s="30" t="s">
        <v>1105</v>
      </c>
      <c r="C332" s="30" t="s">
        <v>1215</v>
      </c>
      <c r="D332" s="30" t="s">
        <v>30</v>
      </c>
      <c r="E332" s="30" t="s">
        <v>41</v>
      </c>
      <c r="F332" s="30" t="s">
        <v>40</v>
      </c>
      <c r="G332" s="30" t="s">
        <v>39</v>
      </c>
      <c r="H332" s="31">
        <v>1009</v>
      </c>
      <c r="I332" s="36">
        <v>46</v>
      </c>
      <c r="J332" s="30" t="s">
        <v>42</v>
      </c>
      <c r="K332" s="30" t="s">
        <v>1218</v>
      </c>
    </row>
    <row r="333" spans="2:11">
      <c r="B333" s="30" t="s">
        <v>1105</v>
      </c>
      <c r="C333" s="30" t="s">
        <v>1215</v>
      </c>
      <c r="D333" s="30" t="s">
        <v>30</v>
      </c>
      <c r="E333" s="30" t="s">
        <v>41</v>
      </c>
      <c r="F333" s="30" t="s">
        <v>40</v>
      </c>
      <c r="G333" s="30" t="s">
        <v>39</v>
      </c>
      <c r="H333" s="31">
        <v>1009</v>
      </c>
      <c r="I333" s="36">
        <v>39</v>
      </c>
      <c r="J333" s="30" t="s">
        <v>42</v>
      </c>
      <c r="K333" s="30" t="s">
        <v>1217</v>
      </c>
    </row>
    <row r="334" spans="2:11">
      <c r="B334" s="30" t="s">
        <v>1105</v>
      </c>
      <c r="C334" s="30" t="s">
        <v>1215</v>
      </c>
      <c r="D334" s="30" t="s">
        <v>30</v>
      </c>
      <c r="E334" s="30" t="s">
        <v>41</v>
      </c>
      <c r="F334" s="30" t="s">
        <v>40</v>
      </c>
      <c r="G334" s="30" t="s">
        <v>39</v>
      </c>
      <c r="H334" s="31">
        <v>1009</v>
      </c>
      <c r="I334" s="36">
        <v>42</v>
      </c>
      <c r="J334" s="30" t="s">
        <v>42</v>
      </c>
      <c r="K334" s="30" t="s">
        <v>1216</v>
      </c>
    </row>
    <row r="335" spans="2:11">
      <c r="B335" s="30" t="s">
        <v>1105</v>
      </c>
      <c r="C335" s="30" t="s">
        <v>1213</v>
      </c>
      <c r="D335" s="30" t="s">
        <v>30</v>
      </c>
      <c r="E335" s="30" t="s">
        <v>41</v>
      </c>
      <c r="F335" s="30" t="s">
        <v>40</v>
      </c>
      <c r="G335" s="30" t="s">
        <v>39</v>
      </c>
      <c r="H335" s="31">
        <v>1008.5</v>
      </c>
      <c r="I335" s="36">
        <v>99</v>
      </c>
      <c r="J335" s="30" t="s">
        <v>42</v>
      </c>
      <c r="K335" s="30" t="s">
        <v>1214</v>
      </c>
    </row>
    <row r="336" spans="2:11">
      <c r="B336" s="30" t="s">
        <v>1105</v>
      </c>
      <c r="C336" s="30" t="s">
        <v>1210</v>
      </c>
      <c r="D336" s="30" t="s">
        <v>30</v>
      </c>
      <c r="E336" s="30" t="s">
        <v>41</v>
      </c>
      <c r="F336" s="30" t="s">
        <v>40</v>
      </c>
      <c r="G336" s="30" t="s">
        <v>39</v>
      </c>
      <c r="H336" s="31">
        <v>1008.5</v>
      </c>
      <c r="I336" s="36">
        <v>31</v>
      </c>
      <c r="J336" s="30" t="s">
        <v>42</v>
      </c>
      <c r="K336" s="30" t="s">
        <v>1212</v>
      </c>
    </row>
    <row r="337" spans="2:11">
      <c r="B337" s="30" t="s">
        <v>1105</v>
      </c>
      <c r="C337" s="30" t="s">
        <v>1210</v>
      </c>
      <c r="D337" s="30" t="s">
        <v>30</v>
      </c>
      <c r="E337" s="30" t="s">
        <v>41</v>
      </c>
      <c r="F337" s="30" t="s">
        <v>40</v>
      </c>
      <c r="G337" s="30" t="s">
        <v>39</v>
      </c>
      <c r="H337" s="31">
        <v>1008.5</v>
      </c>
      <c r="I337" s="36">
        <v>71</v>
      </c>
      <c r="J337" s="30" t="s">
        <v>42</v>
      </c>
      <c r="K337" s="30" t="s">
        <v>1211</v>
      </c>
    </row>
    <row r="338" spans="2:11">
      <c r="B338" s="30" t="s">
        <v>1105</v>
      </c>
      <c r="C338" s="30" t="s">
        <v>1207</v>
      </c>
      <c r="D338" s="30" t="s">
        <v>30</v>
      </c>
      <c r="E338" s="30" t="s">
        <v>41</v>
      </c>
      <c r="F338" s="30" t="s">
        <v>40</v>
      </c>
      <c r="G338" s="30" t="s">
        <v>39</v>
      </c>
      <c r="H338" s="31">
        <v>1009</v>
      </c>
      <c r="I338" s="36">
        <v>46</v>
      </c>
      <c r="J338" s="30" t="s">
        <v>42</v>
      </c>
      <c r="K338" s="30" t="s">
        <v>1209</v>
      </c>
    </row>
    <row r="339" spans="2:11">
      <c r="B339" s="30" t="s">
        <v>1105</v>
      </c>
      <c r="C339" s="30" t="s">
        <v>1207</v>
      </c>
      <c r="D339" s="30" t="s">
        <v>30</v>
      </c>
      <c r="E339" s="30" t="s">
        <v>41</v>
      </c>
      <c r="F339" s="30" t="s">
        <v>40</v>
      </c>
      <c r="G339" s="30" t="s">
        <v>39</v>
      </c>
      <c r="H339" s="31">
        <v>1009</v>
      </c>
      <c r="I339" s="36">
        <v>3</v>
      </c>
      <c r="J339" s="30" t="s">
        <v>42</v>
      </c>
      <c r="K339" s="30" t="s">
        <v>1208</v>
      </c>
    </row>
    <row r="340" spans="2:11">
      <c r="B340" s="30" t="s">
        <v>1105</v>
      </c>
      <c r="C340" s="30" t="s">
        <v>1205</v>
      </c>
      <c r="D340" s="30" t="s">
        <v>30</v>
      </c>
      <c r="E340" s="30" t="s">
        <v>41</v>
      </c>
      <c r="F340" s="30" t="s">
        <v>40</v>
      </c>
      <c r="G340" s="30" t="s">
        <v>39</v>
      </c>
      <c r="H340" s="31">
        <v>1009.5</v>
      </c>
      <c r="I340" s="36">
        <v>70</v>
      </c>
      <c r="J340" s="30" t="s">
        <v>42</v>
      </c>
      <c r="K340" s="30" t="s">
        <v>1206</v>
      </c>
    </row>
    <row r="341" spans="2:11">
      <c r="B341" s="30" t="s">
        <v>1105</v>
      </c>
      <c r="C341" s="30" t="s">
        <v>1202</v>
      </c>
      <c r="D341" s="30" t="s">
        <v>30</v>
      </c>
      <c r="E341" s="30" t="s">
        <v>41</v>
      </c>
      <c r="F341" s="30" t="s">
        <v>40</v>
      </c>
      <c r="G341" s="30" t="s">
        <v>39</v>
      </c>
      <c r="H341" s="31">
        <v>1009.5</v>
      </c>
      <c r="I341" s="36">
        <v>157</v>
      </c>
      <c r="J341" s="30" t="s">
        <v>42</v>
      </c>
      <c r="K341" s="30" t="s">
        <v>1204</v>
      </c>
    </row>
    <row r="342" spans="2:11">
      <c r="B342" s="30" t="s">
        <v>1105</v>
      </c>
      <c r="C342" s="30" t="s">
        <v>1202</v>
      </c>
      <c r="D342" s="30" t="s">
        <v>30</v>
      </c>
      <c r="E342" s="30" t="s">
        <v>41</v>
      </c>
      <c r="F342" s="30" t="s">
        <v>40</v>
      </c>
      <c r="G342" s="30" t="s">
        <v>39</v>
      </c>
      <c r="H342" s="31">
        <v>1009.5</v>
      </c>
      <c r="I342" s="36">
        <v>239</v>
      </c>
      <c r="J342" s="30" t="s">
        <v>42</v>
      </c>
      <c r="K342" s="30" t="s">
        <v>1203</v>
      </c>
    </row>
    <row r="343" spans="2:11">
      <c r="B343" s="30" t="s">
        <v>1105</v>
      </c>
      <c r="C343" s="30" t="s">
        <v>1199</v>
      </c>
      <c r="D343" s="30" t="s">
        <v>30</v>
      </c>
      <c r="E343" s="30" t="s">
        <v>41</v>
      </c>
      <c r="F343" s="30" t="s">
        <v>40</v>
      </c>
      <c r="G343" s="30" t="s">
        <v>39</v>
      </c>
      <c r="H343" s="31">
        <v>1009</v>
      </c>
      <c r="I343" s="36">
        <v>50</v>
      </c>
      <c r="J343" s="30" t="s">
        <v>42</v>
      </c>
      <c r="K343" s="30" t="s">
        <v>1201</v>
      </c>
    </row>
    <row r="344" spans="2:11">
      <c r="B344" s="30" t="s">
        <v>1105</v>
      </c>
      <c r="C344" s="30" t="s">
        <v>1199</v>
      </c>
      <c r="D344" s="30" t="s">
        <v>30</v>
      </c>
      <c r="E344" s="30" t="s">
        <v>41</v>
      </c>
      <c r="F344" s="30" t="s">
        <v>40</v>
      </c>
      <c r="G344" s="30" t="s">
        <v>39</v>
      </c>
      <c r="H344" s="31">
        <v>1009</v>
      </c>
      <c r="I344" s="36">
        <v>100</v>
      </c>
      <c r="J344" s="30" t="s">
        <v>42</v>
      </c>
      <c r="K344" s="30" t="s">
        <v>1200</v>
      </c>
    </row>
    <row r="345" spans="2:11">
      <c r="B345" s="30" t="s">
        <v>1105</v>
      </c>
      <c r="C345" s="30" t="s">
        <v>1193</v>
      </c>
      <c r="D345" s="30" t="s">
        <v>30</v>
      </c>
      <c r="E345" s="30" t="s">
        <v>41</v>
      </c>
      <c r="F345" s="30" t="s">
        <v>40</v>
      </c>
      <c r="G345" s="30" t="s">
        <v>39</v>
      </c>
      <c r="H345" s="31">
        <v>1009</v>
      </c>
      <c r="I345" s="36">
        <v>23</v>
      </c>
      <c r="J345" s="30" t="s">
        <v>42</v>
      </c>
      <c r="K345" s="30" t="s">
        <v>1198</v>
      </c>
    </row>
    <row r="346" spans="2:11">
      <c r="B346" s="30" t="s">
        <v>1105</v>
      </c>
      <c r="C346" s="30" t="s">
        <v>1193</v>
      </c>
      <c r="D346" s="30" t="s">
        <v>30</v>
      </c>
      <c r="E346" s="30" t="s">
        <v>41</v>
      </c>
      <c r="F346" s="30" t="s">
        <v>40</v>
      </c>
      <c r="G346" s="30" t="s">
        <v>39</v>
      </c>
      <c r="H346" s="31">
        <v>1009</v>
      </c>
      <c r="I346" s="36">
        <v>61</v>
      </c>
      <c r="J346" s="30" t="s">
        <v>42</v>
      </c>
      <c r="K346" s="30" t="s">
        <v>1197</v>
      </c>
    </row>
    <row r="347" spans="2:11">
      <c r="B347" s="30" t="s">
        <v>1105</v>
      </c>
      <c r="C347" s="30" t="s">
        <v>1193</v>
      </c>
      <c r="D347" s="30" t="s">
        <v>30</v>
      </c>
      <c r="E347" s="30" t="s">
        <v>41</v>
      </c>
      <c r="F347" s="30" t="s">
        <v>40</v>
      </c>
      <c r="G347" s="30" t="s">
        <v>39</v>
      </c>
      <c r="H347" s="31">
        <v>1009</v>
      </c>
      <c r="I347" s="36">
        <v>37</v>
      </c>
      <c r="J347" s="30" t="s">
        <v>42</v>
      </c>
      <c r="K347" s="30" t="s">
        <v>1196</v>
      </c>
    </row>
    <row r="348" spans="2:11">
      <c r="B348" s="30" t="s">
        <v>1105</v>
      </c>
      <c r="C348" s="30" t="s">
        <v>1193</v>
      </c>
      <c r="D348" s="30" t="s">
        <v>30</v>
      </c>
      <c r="E348" s="30" t="s">
        <v>41</v>
      </c>
      <c r="F348" s="30" t="s">
        <v>40</v>
      </c>
      <c r="G348" s="30" t="s">
        <v>39</v>
      </c>
      <c r="H348" s="31">
        <v>1009</v>
      </c>
      <c r="I348" s="36">
        <v>61</v>
      </c>
      <c r="J348" s="30" t="s">
        <v>42</v>
      </c>
      <c r="K348" s="30" t="s">
        <v>1195</v>
      </c>
    </row>
    <row r="349" spans="2:11">
      <c r="B349" s="30" t="s">
        <v>1105</v>
      </c>
      <c r="C349" s="30" t="s">
        <v>1193</v>
      </c>
      <c r="D349" s="30" t="s">
        <v>30</v>
      </c>
      <c r="E349" s="30" t="s">
        <v>41</v>
      </c>
      <c r="F349" s="30" t="s">
        <v>40</v>
      </c>
      <c r="G349" s="30" t="s">
        <v>39</v>
      </c>
      <c r="H349" s="31">
        <v>1009</v>
      </c>
      <c r="I349" s="36">
        <v>40</v>
      </c>
      <c r="J349" s="30" t="s">
        <v>42</v>
      </c>
      <c r="K349" s="30" t="s">
        <v>1194</v>
      </c>
    </row>
    <row r="350" spans="2:11">
      <c r="B350" s="30" t="s">
        <v>1105</v>
      </c>
      <c r="C350" s="30" t="s">
        <v>1191</v>
      </c>
      <c r="D350" s="30" t="s">
        <v>30</v>
      </c>
      <c r="E350" s="30" t="s">
        <v>41</v>
      </c>
      <c r="F350" s="30" t="s">
        <v>40</v>
      </c>
      <c r="G350" s="30" t="s">
        <v>39</v>
      </c>
      <c r="H350" s="31">
        <v>1009</v>
      </c>
      <c r="I350" s="36">
        <v>72</v>
      </c>
      <c r="J350" s="30" t="s">
        <v>42</v>
      </c>
      <c r="K350" s="30" t="s">
        <v>1192</v>
      </c>
    </row>
    <row r="351" spans="2:11">
      <c r="B351" s="30" t="s">
        <v>1105</v>
      </c>
      <c r="C351" s="30" t="s">
        <v>1189</v>
      </c>
      <c r="D351" s="30" t="s">
        <v>30</v>
      </c>
      <c r="E351" s="30" t="s">
        <v>41</v>
      </c>
      <c r="F351" s="30" t="s">
        <v>40</v>
      </c>
      <c r="G351" s="30" t="s">
        <v>39</v>
      </c>
      <c r="H351" s="31">
        <v>1009</v>
      </c>
      <c r="I351" s="36">
        <v>69</v>
      </c>
      <c r="J351" s="30" t="s">
        <v>42</v>
      </c>
      <c r="K351" s="30" t="s">
        <v>1190</v>
      </c>
    </row>
    <row r="352" spans="2:11">
      <c r="B352" s="30" t="s">
        <v>1105</v>
      </c>
      <c r="C352" s="30" t="s">
        <v>1187</v>
      </c>
      <c r="D352" s="30" t="s">
        <v>30</v>
      </c>
      <c r="E352" s="30" t="s">
        <v>41</v>
      </c>
      <c r="F352" s="30" t="s">
        <v>40</v>
      </c>
      <c r="G352" s="30" t="s">
        <v>39</v>
      </c>
      <c r="H352" s="31">
        <v>1009</v>
      </c>
      <c r="I352" s="36">
        <v>68</v>
      </c>
      <c r="J352" s="30" t="s">
        <v>42</v>
      </c>
      <c r="K352" s="30" t="s">
        <v>1188</v>
      </c>
    </row>
    <row r="353" spans="2:11">
      <c r="B353" s="30" t="s">
        <v>1105</v>
      </c>
      <c r="C353" s="30" t="s">
        <v>1185</v>
      </c>
      <c r="D353" s="30" t="s">
        <v>30</v>
      </c>
      <c r="E353" s="30" t="s">
        <v>41</v>
      </c>
      <c r="F353" s="30" t="s">
        <v>40</v>
      </c>
      <c r="G353" s="30" t="s">
        <v>39</v>
      </c>
      <c r="H353" s="31">
        <v>1009</v>
      </c>
      <c r="I353" s="36">
        <v>66</v>
      </c>
      <c r="J353" s="30" t="s">
        <v>42</v>
      </c>
      <c r="K353" s="30" t="s">
        <v>1186</v>
      </c>
    </row>
    <row r="354" spans="2:11">
      <c r="B354" s="30" t="s">
        <v>1105</v>
      </c>
      <c r="C354" s="30" t="s">
        <v>1172</v>
      </c>
      <c r="D354" s="30" t="s">
        <v>30</v>
      </c>
      <c r="E354" s="30" t="s">
        <v>41</v>
      </c>
      <c r="F354" s="30" t="s">
        <v>40</v>
      </c>
      <c r="G354" s="30" t="s">
        <v>39</v>
      </c>
      <c r="H354" s="31">
        <v>1009</v>
      </c>
      <c r="I354" s="36">
        <v>42</v>
      </c>
      <c r="J354" s="30" t="s">
        <v>42</v>
      </c>
      <c r="K354" s="30" t="s">
        <v>1184</v>
      </c>
    </row>
    <row r="355" spans="2:11">
      <c r="B355" s="30" t="s">
        <v>1105</v>
      </c>
      <c r="C355" s="30" t="s">
        <v>1172</v>
      </c>
      <c r="D355" s="30" t="s">
        <v>30</v>
      </c>
      <c r="E355" s="30" t="s">
        <v>41</v>
      </c>
      <c r="F355" s="30" t="s">
        <v>40</v>
      </c>
      <c r="G355" s="30" t="s">
        <v>39</v>
      </c>
      <c r="H355" s="31">
        <v>1009</v>
      </c>
      <c r="I355" s="36">
        <v>44</v>
      </c>
      <c r="J355" s="30" t="s">
        <v>42</v>
      </c>
      <c r="K355" s="30" t="s">
        <v>1183</v>
      </c>
    </row>
    <row r="356" spans="2:11">
      <c r="B356" s="30" t="s">
        <v>1105</v>
      </c>
      <c r="C356" s="30" t="s">
        <v>1172</v>
      </c>
      <c r="D356" s="30" t="s">
        <v>30</v>
      </c>
      <c r="E356" s="30" t="s">
        <v>41</v>
      </c>
      <c r="F356" s="30" t="s">
        <v>40</v>
      </c>
      <c r="G356" s="30" t="s">
        <v>39</v>
      </c>
      <c r="H356" s="31">
        <v>1009</v>
      </c>
      <c r="I356" s="36">
        <v>40</v>
      </c>
      <c r="J356" s="30" t="s">
        <v>42</v>
      </c>
      <c r="K356" s="30" t="s">
        <v>1182</v>
      </c>
    </row>
    <row r="357" spans="2:11">
      <c r="B357" s="30" t="s">
        <v>1105</v>
      </c>
      <c r="C357" s="30" t="s">
        <v>1172</v>
      </c>
      <c r="D357" s="30" t="s">
        <v>30</v>
      </c>
      <c r="E357" s="30" t="s">
        <v>41</v>
      </c>
      <c r="F357" s="30" t="s">
        <v>40</v>
      </c>
      <c r="G357" s="30" t="s">
        <v>39</v>
      </c>
      <c r="H357" s="31">
        <v>1009</v>
      </c>
      <c r="I357" s="36">
        <v>47</v>
      </c>
      <c r="J357" s="30" t="s">
        <v>42</v>
      </c>
      <c r="K357" s="30" t="s">
        <v>1181</v>
      </c>
    </row>
    <row r="358" spans="2:11">
      <c r="B358" s="30" t="s">
        <v>1105</v>
      </c>
      <c r="C358" s="30" t="s">
        <v>1172</v>
      </c>
      <c r="D358" s="30" t="s">
        <v>30</v>
      </c>
      <c r="E358" s="30" t="s">
        <v>41</v>
      </c>
      <c r="F358" s="30" t="s">
        <v>40</v>
      </c>
      <c r="G358" s="30" t="s">
        <v>39</v>
      </c>
      <c r="H358" s="31">
        <v>1009</v>
      </c>
      <c r="I358" s="36">
        <v>24</v>
      </c>
      <c r="J358" s="30" t="s">
        <v>42</v>
      </c>
      <c r="K358" s="30" t="s">
        <v>1180</v>
      </c>
    </row>
    <row r="359" spans="2:11">
      <c r="B359" s="30" t="s">
        <v>1105</v>
      </c>
      <c r="C359" s="30" t="s">
        <v>1172</v>
      </c>
      <c r="D359" s="30" t="s">
        <v>30</v>
      </c>
      <c r="E359" s="30" t="s">
        <v>41</v>
      </c>
      <c r="F359" s="30" t="s">
        <v>40</v>
      </c>
      <c r="G359" s="30" t="s">
        <v>39</v>
      </c>
      <c r="H359" s="31">
        <v>1009</v>
      </c>
      <c r="I359" s="36">
        <v>74</v>
      </c>
      <c r="J359" s="30" t="s">
        <v>42</v>
      </c>
      <c r="K359" s="30" t="s">
        <v>1179</v>
      </c>
    </row>
    <row r="360" spans="2:11">
      <c r="B360" s="30" t="s">
        <v>1105</v>
      </c>
      <c r="C360" s="30" t="s">
        <v>1172</v>
      </c>
      <c r="D360" s="30" t="s">
        <v>30</v>
      </c>
      <c r="E360" s="30" t="s">
        <v>41</v>
      </c>
      <c r="F360" s="30" t="s">
        <v>40</v>
      </c>
      <c r="G360" s="30" t="s">
        <v>39</v>
      </c>
      <c r="H360" s="31">
        <v>1009</v>
      </c>
      <c r="I360" s="36">
        <v>41</v>
      </c>
      <c r="J360" s="30" t="s">
        <v>42</v>
      </c>
      <c r="K360" s="30" t="s">
        <v>1178</v>
      </c>
    </row>
    <row r="361" spans="2:11">
      <c r="B361" s="30" t="s">
        <v>1105</v>
      </c>
      <c r="C361" s="30" t="s">
        <v>1172</v>
      </c>
      <c r="D361" s="30" t="s">
        <v>30</v>
      </c>
      <c r="E361" s="30" t="s">
        <v>41</v>
      </c>
      <c r="F361" s="30" t="s">
        <v>40</v>
      </c>
      <c r="G361" s="30" t="s">
        <v>39</v>
      </c>
      <c r="H361" s="31">
        <v>1009</v>
      </c>
      <c r="I361" s="36">
        <v>46</v>
      </c>
      <c r="J361" s="30" t="s">
        <v>42</v>
      </c>
      <c r="K361" s="30" t="s">
        <v>1177</v>
      </c>
    </row>
    <row r="362" spans="2:11">
      <c r="B362" s="30" t="s">
        <v>1105</v>
      </c>
      <c r="C362" s="30" t="s">
        <v>1172</v>
      </c>
      <c r="D362" s="30" t="s">
        <v>30</v>
      </c>
      <c r="E362" s="30" t="s">
        <v>41</v>
      </c>
      <c r="F362" s="30" t="s">
        <v>40</v>
      </c>
      <c r="G362" s="30" t="s">
        <v>39</v>
      </c>
      <c r="H362" s="31">
        <v>1009</v>
      </c>
      <c r="I362" s="36">
        <v>39</v>
      </c>
      <c r="J362" s="30" t="s">
        <v>42</v>
      </c>
      <c r="K362" s="30" t="s">
        <v>1176</v>
      </c>
    </row>
    <row r="363" spans="2:11">
      <c r="B363" s="30" t="s">
        <v>1105</v>
      </c>
      <c r="C363" s="30" t="s">
        <v>1172</v>
      </c>
      <c r="D363" s="30" t="s">
        <v>30</v>
      </c>
      <c r="E363" s="30" t="s">
        <v>41</v>
      </c>
      <c r="F363" s="30" t="s">
        <v>40</v>
      </c>
      <c r="G363" s="30" t="s">
        <v>39</v>
      </c>
      <c r="H363" s="31">
        <v>1009</v>
      </c>
      <c r="I363" s="36">
        <v>86</v>
      </c>
      <c r="J363" s="30" t="s">
        <v>42</v>
      </c>
      <c r="K363" s="30" t="s">
        <v>1175</v>
      </c>
    </row>
    <row r="364" spans="2:11">
      <c r="B364" s="30" t="s">
        <v>1105</v>
      </c>
      <c r="C364" s="30" t="s">
        <v>1172</v>
      </c>
      <c r="D364" s="30" t="s">
        <v>30</v>
      </c>
      <c r="E364" s="30" t="s">
        <v>41</v>
      </c>
      <c r="F364" s="30" t="s">
        <v>40</v>
      </c>
      <c r="G364" s="30" t="s">
        <v>39</v>
      </c>
      <c r="H364" s="31">
        <v>1009</v>
      </c>
      <c r="I364" s="36">
        <v>27</v>
      </c>
      <c r="J364" s="30" t="s">
        <v>42</v>
      </c>
      <c r="K364" s="30" t="s">
        <v>1174</v>
      </c>
    </row>
    <row r="365" spans="2:11">
      <c r="B365" s="30" t="s">
        <v>1105</v>
      </c>
      <c r="C365" s="30" t="s">
        <v>1172</v>
      </c>
      <c r="D365" s="30" t="s">
        <v>30</v>
      </c>
      <c r="E365" s="30" t="s">
        <v>41</v>
      </c>
      <c r="F365" s="30" t="s">
        <v>40</v>
      </c>
      <c r="G365" s="30" t="s">
        <v>39</v>
      </c>
      <c r="H365" s="31">
        <v>1009</v>
      </c>
      <c r="I365" s="36">
        <v>77</v>
      </c>
      <c r="J365" s="30" t="s">
        <v>42</v>
      </c>
      <c r="K365" s="30" t="s">
        <v>1173</v>
      </c>
    </row>
    <row r="366" spans="2:11">
      <c r="B366" s="30" t="s">
        <v>1105</v>
      </c>
      <c r="C366" s="30" t="s">
        <v>502</v>
      </c>
      <c r="D366" s="30" t="s">
        <v>30</v>
      </c>
      <c r="E366" s="30" t="s">
        <v>41</v>
      </c>
      <c r="F366" s="30" t="s">
        <v>40</v>
      </c>
      <c r="G366" s="30" t="s">
        <v>39</v>
      </c>
      <c r="H366" s="31">
        <v>1007.5</v>
      </c>
      <c r="I366" s="36">
        <v>14</v>
      </c>
      <c r="J366" s="30" t="s">
        <v>42</v>
      </c>
      <c r="K366" s="30" t="s">
        <v>1171</v>
      </c>
    </row>
    <row r="367" spans="2:11">
      <c r="B367" s="30" t="s">
        <v>1105</v>
      </c>
      <c r="C367" s="30" t="s">
        <v>1162</v>
      </c>
      <c r="D367" s="30" t="s">
        <v>30</v>
      </c>
      <c r="E367" s="30" t="s">
        <v>41</v>
      </c>
      <c r="F367" s="30" t="s">
        <v>40</v>
      </c>
      <c r="G367" s="30" t="s">
        <v>39</v>
      </c>
      <c r="H367" s="31">
        <v>1007</v>
      </c>
      <c r="I367" s="36">
        <v>68</v>
      </c>
      <c r="J367" s="30" t="s">
        <v>42</v>
      </c>
      <c r="K367" s="30" t="s">
        <v>1170</v>
      </c>
    </row>
    <row r="368" spans="2:11">
      <c r="B368" s="30" t="s">
        <v>1105</v>
      </c>
      <c r="C368" s="30" t="s">
        <v>1162</v>
      </c>
      <c r="D368" s="30" t="s">
        <v>30</v>
      </c>
      <c r="E368" s="30" t="s">
        <v>41</v>
      </c>
      <c r="F368" s="30" t="s">
        <v>40</v>
      </c>
      <c r="G368" s="30" t="s">
        <v>39</v>
      </c>
      <c r="H368" s="31">
        <v>1007</v>
      </c>
      <c r="I368" s="36">
        <v>45</v>
      </c>
      <c r="J368" s="30" t="s">
        <v>42</v>
      </c>
      <c r="K368" s="30" t="s">
        <v>1169</v>
      </c>
    </row>
    <row r="369" spans="2:11">
      <c r="B369" s="30" t="s">
        <v>1105</v>
      </c>
      <c r="C369" s="30" t="s">
        <v>1162</v>
      </c>
      <c r="D369" s="30" t="s">
        <v>30</v>
      </c>
      <c r="E369" s="30" t="s">
        <v>41</v>
      </c>
      <c r="F369" s="30" t="s">
        <v>40</v>
      </c>
      <c r="G369" s="30" t="s">
        <v>39</v>
      </c>
      <c r="H369" s="31">
        <v>1007</v>
      </c>
      <c r="I369" s="36">
        <v>62</v>
      </c>
      <c r="J369" s="30" t="s">
        <v>42</v>
      </c>
      <c r="K369" s="30" t="s">
        <v>1168</v>
      </c>
    </row>
    <row r="370" spans="2:11">
      <c r="B370" s="30" t="s">
        <v>1105</v>
      </c>
      <c r="C370" s="30" t="s">
        <v>1162</v>
      </c>
      <c r="D370" s="30" t="s">
        <v>30</v>
      </c>
      <c r="E370" s="30" t="s">
        <v>41</v>
      </c>
      <c r="F370" s="30" t="s">
        <v>40</v>
      </c>
      <c r="G370" s="30" t="s">
        <v>39</v>
      </c>
      <c r="H370" s="31">
        <v>1007</v>
      </c>
      <c r="I370" s="36">
        <v>108</v>
      </c>
      <c r="J370" s="30" t="s">
        <v>42</v>
      </c>
      <c r="K370" s="30" t="s">
        <v>1167</v>
      </c>
    </row>
    <row r="371" spans="2:11">
      <c r="B371" s="30" t="s">
        <v>1105</v>
      </c>
      <c r="C371" s="30" t="s">
        <v>1162</v>
      </c>
      <c r="D371" s="30" t="s">
        <v>30</v>
      </c>
      <c r="E371" s="30" t="s">
        <v>41</v>
      </c>
      <c r="F371" s="30" t="s">
        <v>40</v>
      </c>
      <c r="G371" s="30" t="s">
        <v>39</v>
      </c>
      <c r="H371" s="31">
        <v>1007</v>
      </c>
      <c r="I371" s="36">
        <v>47</v>
      </c>
      <c r="J371" s="30" t="s">
        <v>42</v>
      </c>
      <c r="K371" s="30" t="s">
        <v>1166</v>
      </c>
    </row>
    <row r="372" spans="2:11">
      <c r="B372" s="30" t="s">
        <v>1105</v>
      </c>
      <c r="C372" s="30" t="s">
        <v>1162</v>
      </c>
      <c r="D372" s="30" t="s">
        <v>30</v>
      </c>
      <c r="E372" s="30" t="s">
        <v>41</v>
      </c>
      <c r="F372" s="30" t="s">
        <v>40</v>
      </c>
      <c r="G372" s="30" t="s">
        <v>39</v>
      </c>
      <c r="H372" s="31">
        <v>1007</v>
      </c>
      <c r="I372" s="36">
        <v>39</v>
      </c>
      <c r="J372" s="30" t="s">
        <v>42</v>
      </c>
      <c r="K372" s="30" t="s">
        <v>1165</v>
      </c>
    </row>
    <row r="373" spans="2:11">
      <c r="B373" s="30" t="s">
        <v>1105</v>
      </c>
      <c r="C373" s="30" t="s">
        <v>1162</v>
      </c>
      <c r="D373" s="30" t="s">
        <v>30</v>
      </c>
      <c r="E373" s="30" t="s">
        <v>41</v>
      </c>
      <c r="F373" s="30" t="s">
        <v>40</v>
      </c>
      <c r="G373" s="30" t="s">
        <v>39</v>
      </c>
      <c r="H373" s="31">
        <v>1007</v>
      </c>
      <c r="I373" s="36">
        <v>59</v>
      </c>
      <c r="J373" s="30" t="s">
        <v>42</v>
      </c>
      <c r="K373" s="30" t="s">
        <v>1164</v>
      </c>
    </row>
    <row r="374" spans="2:11">
      <c r="B374" s="30" t="s">
        <v>1105</v>
      </c>
      <c r="C374" s="30" t="s">
        <v>1162</v>
      </c>
      <c r="D374" s="30" t="s">
        <v>30</v>
      </c>
      <c r="E374" s="30" t="s">
        <v>41</v>
      </c>
      <c r="F374" s="30" t="s">
        <v>40</v>
      </c>
      <c r="G374" s="30" t="s">
        <v>39</v>
      </c>
      <c r="H374" s="31">
        <v>1007</v>
      </c>
      <c r="I374" s="36">
        <v>102</v>
      </c>
      <c r="J374" s="30" t="s">
        <v>42</v>
      </c>
      <c r="K374" s="30" t="s">
        <v>1163</v>
      </c>
    </row>
    <row r="375" spans="2:11">
      <c r="B375" s="30" t="s">
        <v>1105</v>
      </c>
      <c r="C375" s="30" t="s">
        <v>1160</v>
      </c>
      <c r="D375" s="30" t="s">
        <v>30</v>
      </c>
      <c r="E375" s="30" t="s">
        <v>41</v>
      </c>
      <c r="F375" s="30" t="s">
        <v>40</v>
      </c>
      <c r="G375" s="30" t="s">
        <v>39</v>
      </c>
      <c r="H375" s="31">
        <v>1006.5</v>
      </c>
      <c r="I375" s="36">
        <v>245</v>
      </c>
      <c r="J375" s="30" t="s">
        <v>42</v>
      </c>
      <c r="K375" s="30" t="s">
        <v>1161</v>
      </c>
    </row>
    <row r="376" spans="2:11">
      <c r="B376" s="30" t="s">
        <v>1105</v>
      </c>
      <c r="C376" s="30" t="s">
        <v>1155</v>
      </c>
      <c r="D376" s="30" t="s">
        <v>30</v>
      </c>
      <c r="E376" s="30" t="s">
        <v>41</v>
      </c>
      <c r="F376" s="30" t="s">
        <v>40</v>
      </c>
      <c r="G376" s="30" t="s">
        <v>39</v>
      </c>
      <c r="H376" s="31">
        <v>1007</v>
      </c>
      <c r="I376" s="36">
        <v>29</v>
      </c>
      <c r="J376" s="30" t="s">
        <v>42</v>
      </c>
      <c r="K376" s="30" t="s">
        <v>1159</v>
      </c>
    </row>
    <row r="377" spans="2:11">
      <c r="B377" s="30" t="s">
        <v>1105</v>
      </c>
      <c r="C377" s="30" t="s">
        <v>1155</v>
      </c>
      <c r="D377" s="30" t="s">
        <v>30</v>
      </c>
      <c r="E377" s="30" t="s">
        <v>41</v>
      </c>
      <c r="F377" s="30" t="s">
        <v>40</v>
      </c>
      <c r="G377" s="30" t="s">
        <v>39</v>
      </c>
      <c r="H377" s="31">
        <v>1007</v>
      </c>
      <c r="I377" s="36">
        <v>22</v>
      </c>
      <c r="J377" s="30" t="s">
        <v>42</v>
      </c>
      <c r="K377" s="30" t="s">
        <v>1158</v>
      </c>
    </row>
    <row r="378" spans="2:11">
      <c r="B378" s="30" t="s">
        <v>1105</v>
      </c>
      <c r="C378" s="30" t="s">
        <v>1155</v>
      </c>
      <c r="D378" s="30" t="s">
        <v>30</v>
      </c>
      <c r="E378" s="30" t="s">
        <v>41</v>
      </c>
      <c r="F378" s="30" t="s">
        <v>40</v>
      </c>
      <c r="G378" s="30" t="s">
        <v>39</v>
      </c>
      <c r="H378" s="31">
        <v>1007</v>
      </c>
      <c r="I378" s="36">
        <v>4</v>
      </c>
      <c r="J378" s="30" t="s">
        <v>42</v>
      </c>
      <c r="K378" s="30" t="s">
        <v>1157</v>
      </c>
    </row>
    <row r="379" spans="2:11">
      <c r="B379" s="30" t="s">
        <v>1105</v>
      </c>
      <c r="C379" s="30" t="s">
        <v>1155</v>
      </c>
      <c r="D379" s="30" t="s">
        <v>30</v>
      </c>
      <c r="E379" s="30" t="s">
        <v>41</v>
      </c>
      <c r="F379" s="30" t="s">
        <v>40</v>
      </c>
      <c r="G379" s="30" t="s">
        <v>39</v>
      </c>
      <c r="H379" s="31">
        <v>1007</v>
      </c>
      <c r="I379" s="36">
        <v>27</v>
      </c>
      <c r="J379" s="30" t="s">
        <v>42</v>
      </c>
      <c r="K379" s="30" t="s">
        <v>1156</v>
      </c>
    </row>
    <row r="380" spans="2:11">
      <c r="B380" s="30" t="s">
        <v>1105</v>
      </c>
      <c r="C380" s="30" t="s">
        <v>1152</v>
      </c>
      <c r="D380" s="30" t="s">
        <v>30</v>
      </c>
      <c r="E380" s="30" t="s">
        <v>41</v>
      </c>
      <c r="F380" s="30" t="s">
        <v>40</v>
      </c>
      <c r="G380" s="30" t="s">
        <v>39</v>
      </c>
      <c r="H380" s="31">
        <v>1006.5</v>
      </c>
      <c r="I380" s="36">
        <v>49</v>
      </c>
      <c r="J380" s="30" t="s">
        <v>42</v>
      </c>
      <c r="K380" s="30" t="s">
        <v>1154</v>
      </c>
    </row>
    <row r="381" spans="2:11">
      <c r="B381" s="30" t="s">
        <v>1105</v>
      </c>
      <c r="C381" s="30" t="s">
        <v>1152</v>
      </c>
      <c r="D381" s="30" t="s">
        <v>30</v>
      </c>
      <c r="E381" s="30" t="s">
        <v>41</v>
      </c>
      <c r="F381" s="30" t="s">
        <v>40</v>
      </c>
      <c r="G381" s="30" t="s">
        <v>39</v>
      </c>
      <c r="H381" s="31">
        <v>1006.5</v>
      </c>
      <c r="I381" s="36">
        <v>39</v>
      </c>
      <c r="J381" s="30" t="s">
        <v>42</v>
      </c>
      <c r="K381" s="30" t="s">
        <v>1153</v>
      </c>
    </row>
    <row r="382" spans="2:11">
      <c r="B382" s="30" t="s">
        <v>1105</v>
      </c>
      <c r="C382" s="30" t="s">
        <v>1149</v>
      </c>
      <c r="D382" s="30" t="s">
        <v>30</v>
      </c>
      <c r="E382" s="30" t="s">
        <v>41</v>
      </c>
      <c r="F382" s="30" t="s">
        <v>40</v>
      </c>
      <c r="G382" s="30" t="s">
        <v>39</v>
      </c>
      <c r="H382" s="31">
        <v>1006.5</v>
      </c>
      <c r="I382" s="36">
        <v>93</v>
      </c>
      <c r="J382" s="30" t="s">
        <v>42</v>
      </c>
      <c r="K382" s="30" t="s">
        <v>1151</v>
      </c>
    </row>
    <row r="383" spans="2:11">
      <c r="B383" s="30" t="s">
        <v>1105</v>
      </c>
      <c r="C383" s="30" t="s">
        <v>1149</v>
      </c>
      <c r="D383" s="30" t="s">
        <v>30</v>
      </c>
      <c r="E383" s="30" t="s">
        <v>41</v>
      </c>
      <c r="F383" s="30" t="s">
        <v>40</v>
      </c>
      <c r="G383" s="30" t="s">
        <v>39</v>
      </c>
      <c r="H383" s="31">
        <v>1006.5</v>
      </c>
      <c r="I383" s="36">
        <v>123</v>
      </c>
      <c r="J383" s="30" t="s">
        <v>42</v>
      </c>
      <c r="K383" s="30" t="s">
        <v>1150</v>
      </c>
    </row>
    <row r="384" spans="2:11">
      <c r="B384" s="30" t="s">
        <v>1105</v>
      </c>
      <c r="C384" s="30" t="s">
        <v>1146</v>
      </c>
      <c r="D384" s="30" t="s">
        <v>30</v>
      </c>
      <c r="E384" s="30" t="s">
        <v>41</v>
      </c>
      <c r="F384" s="30" t="s">
        <v>40</v>
      </c>
      <c r="G384" s="30" t="s">
        <v>39</v>
      </c>
      <c r="H384" s="31">
        <v>1007</v>
      </c>
      <c r="I384" s="36">
        <v>12</v>
      </c>
      <c r="J384" s="30" t="s">
        <v>42</v>
      </c>
      <c r="K384" s="30" t="s">
        <v>1148</v>
      </c>
    </row>
    <row r="385" spans="2:11">
      <c r="B385" s="30" t="s">
        <v>1105</v>
      </c>
      <c r="C385" s="30" t="s">
        <v>1146</v>
      </c>
      <c r="D385" s="30" t="s">
        <v>30</v>
      </c>
      <c r="E385" s="30" t="s">
        <v>41</v>
      </c>
      <c r="F385" s="30" t="s">
        <v>40</v>
      </c>
      <c r="G385" s="30" t="s">
        <v>39</v>
      </c>
      <c r="H385" s="31">
        <v>1007</v>
      </c>
      <c r="I385" s="36">
        <v>51</v>
      </c>
      <c r="J385" s="30" t="s">
        <v>42</v>
      </c>
      <c r="K385" s="30" t="s">
        <v>1147</v>
      </c>
    </row>
    <row r="386" spans="2:11">
      <c r="B386" s="30" t="s">
        <v>1105</v>
      </c>
      <c r="C386" s="30" t="s">
        <v>1144</v>
      </c>
      <c r="D386" s="30" t="s">
        <v>30</v>
      </c>
      <c r="E386" s="30" t="s">
        <v>41</v>
      </c>
      <c r="F386" s="30" t="s">
        <v>40</v>
      </c>
      <c r="G386" s="30" t="s">
        <v>39</v>
      </c>
      <c r="H386" s="31">
        <v>1007</v>
      </c>
      <c r="I386" s="36">
        <v>179</v>
      </c>
      <c r="J386" s="30" t="s">
        <v>42</v>
      </c>
      <c r="K386" s="30" t="s">
        <v>1145</v>
      </c>
    </row>
    <row r="387" spans="2:11">
      <c r="B387" s="30" t="s">
        <v>1105</v>
      </c>
      <c r="C387" s="30" t="s">
        <v>1142</v>
      </c>
      <c r="D387" s="30" t="s">
        <v>30</v>
      </c>
      <c r="E387" s="30" t="s">
        <v>41</v>
      </c>
      <c r="F387" s="30" t="s">
        <v>40</v>
      </c>
      <c r="G387" s="30" t="s">
        <v>39</v>
      </c>
      <c r="H387" s="31">
        <v>1007.5</v>
      </c>
      <c r="I387" s="36">
        <v>177</v>
      </c>
      <c r="J387" s="30" t="s">
        <v>42</v>
      </c>
      <c r="K387" s="30" t="s">
        <v>1143</v>
      </c>
    </row>
    <row r="388" spans="2:11">
      <c r="B388" s="30" t="s">
        <v>1105</v>
      </c>
      <c r="C388" s="30" t="s">
        <v>1140</v>
      </c>
      <c r="D388" s="30" t="s">
        <v>30</v>
      </c>
      <c r="E388" s="30" t="s">
        <v>41</v>
      </c>
      <c r="F388" s="30" t="s">
        <v>40</v>
      </c>
      <c r="G388" s="30" t="s">
        <v>39</v>
      </c>
      <c r="H388" s="31">
        <v>1008</v>
      </c>
      <c r="I388" s="36">
        <v>199</v>
      </c>
      <c r="J388" s="30" t="s">
        <v>42</v>
      </c>
      <c r="K388" s="30" t="s">
        <v>1141</v>
      </c>
    </row>
    <row r="389" spans="2:11">
      <c r="B389" s="30" t="s">
        <v>1105</v>
      </c>
      <c r="C389" s="30" t="s">
        <v>1138</v>
      </c>
      <c r="D389" s="30" t="s">
        <v>30</v>
      </c>
      <c r="E389" s="30" t="s">
        <v>41</v>
      </c>
      <c r="F389" s="30" t="s">
        <v>40</v>
      </c>
      <c r="G389" s="30" t="s">
        <v>39</v>
      </c>
      <c r="H389" s="31">
        <v>1008</v>
      </c>
      <c r="I389" s="36">
        <v>72</v>
      </c>
      <c r="J389" s="30" t="s">
        <v>42</v>
      </c>
      <c r="K389" s="30" t="s">
        <v>1139</v>
      </c>
    </row>
    <row r="390" spans="2:11">
      <c r="B390" s="30" t="s">
        <v>1105</v>
      </c>
      <c r="C390" s="30" t="s">
        <v>1134</v>
      </c>
      <c r="D390" s="30" t="s">
        <v>30</v>
      </c>
      <c r="E390" s="30" t="s">
        <v>41</v>
      </c>
      <c r="F390" s="30" t="s">
        <v>40</v>
      </c>
      <c r="G390" s="30" t="s">
        <v>39</v>
      </c>
      <c r="H390" s="31">
        <v>1008.5</v>
      </c>
      <c r="I390" s="36">
        <v>109</v>
      </c>
      <c r="J390" s="30" t="s">
        <v>42</v>
      </c>
      <c r="K390" s="30" t="s">
        <v>1137</v>
      </c>
    </row>
    <row r="391" spans="2:11">
      <c r="B391" s="30" t="s">
        <v>1105</v>
      </c>
      <c r="C391" s="30" t="s">
        <v>1134</v>
      </c>
      <c r="D391" s="30" t="s">
        <v>30</v>
      </c>
      <c r="E391" s="30" t="s">
        <v>41</v>
      </c>
      <c r="F391" s="30" t="s">
        <v>40</v>
      </c>
      <c r="G391" s="30" t="s">
        <v>39</v>
      </c>
      <c r="H391" s="31">
        <v>1008.5</v>
      </c>
      <c r="I391" s="36">
        <v>150</v>
      </c>
      <c r="J391" s="30" t="s">
        <v>42</v>
      </c>
      <c r="K391" s="30" t="s">
        <v>1136</v>
      </c>
    </row>
    <row r="392" spans="2:11">
      <c r="B392" s="30" t="s">
        <v>1105</v>
      </c>
      <c r="C392" s="30" t="s">
        <v>1134</v>
      </c>
      <c r="D392" s="30" t="s">
        <v>30</v>
      </c>
      <c r="E392" s="30" t="s">
        <v>41</v>
      </c>
      <c r="F392" s="30" t="s">
        <v>40</v>
      </c>
      <c r="G392" s="30" t="s">
        <v>39</v>
      </c>
      <c r="H392" s="31">
        <v>1008.5</v>
      </c>
      <c r="I392" s="36">
        <v>110</v>
      </c>
      <c r="J392" s="30" t="s">
        <v>42</v>
      </c>
      <c r="K392" s="30" t="s">
        <v>1135</v>
      </c>
    </row>
    <row r="393" spans="2:11">
      <c r="B393" s="30" t="s">
        <v>1105</v>
      </c>
      <c r="C393" s="30" t="s">
        <v>1129</v>
      </c>
      <c r="D393" s="30" t="s">
        <v>30</v>
      </c>
      <c r="E393" s="30" t="s">
        <v>41</v>
      </c>
      <c r="F393" s="30" t="s">
        <v>40</v>
      </c>
      <c r="G393" s="30" t="s">
        <v>39</v>
      </c>
      <c r="H393" s="31">
        <v>1009</v>
      </c>
      <c r="I393" s="36">
        <v>12</v>
      </c>
      <c r="J393" s="30" t="s">
        <v>42</v>
      </c>
      <c r="K393" s="30" t="s">
        <v>1133</v>
      </c>
    </row>
    <row r="394" spans="2:11">
      <c r="B394" s="30" t="s">
        <v>1105</v>
      </c>
      <c r="C394" s="30" t="s">
        <v>1129</v>
      </c>
      <c r="D394" s="30" t="s">
        <v>30</v>
      </c>
      <c r="E394" s="30" t="s">
        <v>41</v>
      </c>
      <c r="F394" s="30" t="s">
        <v>40</v>
      </c>
      <c r="G394" s="30" t="s">
        <v>39</v>
      </c>
      <c r="H394" s="31">
        <v>1009</v>
      </c>
      <c r="I394" s="36">
        <v>70</v>
      </c>
      <c r="J394" s="30" t="s">
        <v>42</v>
      </c>
      <c r="K394" s="30" t="s">
        <v>1132</v>
      </c>
    </row>
    <row r="395" spans="2:11">
      <c r="B395" s="30" t="s">
        <v>1105</v>
      </c>
      <c r="C395" s="30" t="s">
        <v>1129</v>
      </c>
      <c r="D395" s="30" t="s">
        <v>30</v>
      </c>
      <c r="E395" s="30" t="s">
        <v>41</v>
      </c>
      <c r="F395" s="30" t="s">
        <v>40</v>
      </c>
      <c r="G395" s="30" t="s">
        <v>39</v>
      </c>
      <c r="H395" s="31">
        <v>1009</v>
      </c>
      <c r="I395" s="36">
        <v>19</v>
      </c>
      <c r="J395" s="30" t="s">
        <v>42</v>
      </c>
      <c r="K395" s="30" t="s">
        <v>1131</v>
      </c>
    </row>
    <row r="396" spans="2:11">
      <c r="B396" s="30" t="s">
        <v>1105</v>
      </c>
      <c r="C396" s="30" t="s">
        <v>1129</v>
      </c>
      <c r="D396" s="30" t="s">
        <v>30</v>
      </c>
      <c r="E396" s="30" t="s">
        <v>41</v>
      </c>
      <c r="F396" s="30" t="s">
        <v>40</v>
      </c>
      <c r="G396" s="30" t="s">
        <v>39</v>
      </c>
      <c r="H396" s="31">
        <v>1009</v>
      </c>
      <c r="I396" s="36">
        <v>111</v>
      </c>
      <c r="J396" s="30" t="s">
        <v>42</v>
      </c>
      <c r="K396" s="30" t="s">
        <v>1130</v>
      </c>
    </row>
    <row r="397" spans="2:11">
      <c r="B397" s="30" t="s">
        <v>1105</v>
      </c>
      <c r="C397" s="30" t="s">
        <v>1126</v>
      </c>
      <c r="D397" s="30" t="s">
        <v>30</v>
      </c>
      <c r="E397" s="30" t="s">
        <v>41</v>
      </c>
      <c r="F397" s="30" t="s">
        <v>40</v>
      </c>
      <c r="G397" s="30" t="s">
        <v>39</v>
      </c>
      <c r="H397" s="31">
        <v>1008.5</v>
      </c>
      <c r="I397" s="36">
        <v>108</v>
      </c>
      <c r="J397" s="30" t="s">
        <v>42</v>
      </c>
      <c r="K397" s="30" t="s">
        <v>1128</v>
      </c>
    </row>
    <row r="398" spans="2:11">
      <c r="B398" s="30" t="s">
        <v>1105</v>
      </c>
      <c r="C398" s="30" t="s">
        <v>1126</v>
      </c>
      <c r="D398" s="30" t="s">
        <v>30</v>
      </c>
      <c r="E398" s="30" t="s">
        <v>41</v>
      </c>
      <c r="F398" s="30" t="s">
        <v>40</v>
      </c>
      <c r="G398" s="30" t="s">
        <v>39</v>
      </c>
      <c r="H398" s="31">
        <v>1008.5</v>
      </c>
      <c r="I398" s="36">
        <v>208</v>
      </c>
      <c r="J398" s="30" t="s">
        <v>42</v>
      </c>
      <c r="K398" s="30" t="s">
        <v>1127</v>
      </c>
    </row>
    <row r="399" spans="2:11">
      <c r="B399" s="30" t="s">
        <v>1105</v>
      </c>
      <c r="C399" s="30" t="s">
        <v>1124</v>
      </c>
      <c r="D399" s="30" t="s">
        <v>30</v>
      </c>
      <c r="E399" s="30" t="s">
        <v>41</v>
      </c>
      <c r="F399" s="30" t="s">
        <v>40</v>
      </c>
      <c r="G399" s="30" t="s">
        <v>39</v>
      </c>
      <c r="H399" s="31">
        <v>1008.5</v>
      </c>
      <c r="I399" s="36">
        <v>57</v>
      </c>
      <c r="J399" s="30" t="s">
        <v>42</v>
      </c>
      <c r="K399" s="30" t="s">
        <v>1125</v>
      </c>
    </row>
    <row r="400" spans="2:11">
      <c r="B400" s="30" t="s">
        <v>1105</v>
      </c>
      <c r="C400" s="30" t="s">
        <v>1122</v>
      </c>
      <c r="D400" s="30" t="s">
        <v>30</v>
      </c>
      <c r="E400" s="30" t="s">
        <v>41</v>
      </c>
      <c r="F400" s="30" t="s">
        <v>40</v>
      </c>
      <c r="G400" s="30" t="s">
        <v>39</v>
      </c>
      <c r="H400" s="31">
        <v>1008.5</v>
      </c>
      <c r="I400" s="36">
        <v>54</v>
      </c>
      <c r="J400" s="30" t="s">
        <v>42</v>
      </c>
      <c r="K400" s="30" t="s">
        <v>1123</v>
      </c>
    </row>
    <row r="401" spans="2:11">
      <c r="B401" s="30" t="s">
        <v>1105</v>
      </c>
      <c r="C401" s="30" t="s">
        <v>1119</v>
      </c>
      <c r="D401" s="30" t="s">
        <v>30</v>
      </c>
      <c r="E401" s="30" t="s">
        <v>41</v>
      </c>
      <c r="F401" s="30" t="s">
        <v>40</v>
      </c>
      <c r="G401" s="30" t="s">
        <v>39</v>
      </c>
      <c r="H401" s="31">
        <v>1008.5</v>
      </c>
      <c r="I401" s="36">
        <v>120</v>
      </c>
      <c r="J401" s="30" t="s">
        <v>42</v>
      </c>
      <c r="K401" s="30" t="s">
        <v>1121</v>
      </c>
    </row>
    <row r="402" spans="2:11">
      <c r="B402" s="30" t="s">
        <v>1105</v>
      </c>
      <c r="C402" s="30" t="s">
        <v>1119</v>
      </c>
      <c r="D402" s="30" t="s">
        <v>30</v>
      </c>
      <c r="E402" s="30" t="s">
        <v>41</v>
      </c>
      <c r="F402" s="30" t="s">
        <v>40</v>
      </c>
      <c r="G402" s="30" t="s">
        <v>39</v>
      </c>
      <c r="H402" s="31">
        <v>1008.5</v>
      </c>
      <c r="I402" s="36">
        <v>83</v>
      </c>
      <c r="J402" s="30" t="s">
        <v>42</v>
      </c>
      <c r="K402" s="30" t="s">
        <v>1120</v>
      </c>
    </row>
    <row r="403" spans="2:11">
      <c r="B403" s="30" t="s">
        <v>1105</v>
      </c>
      <c r="C403" s="30" t="s">
        <v>1117</v>
      </c>
      <c r="D403" s="30" t="s">
        <v>30</v>
      </c>
      <c r="E403" s="30" t="s">
        <v>41</v>
      </c>
      <c r="F403" s="30" t="s">
        <v>40</v>
      </c>
      <c r="G403" s="30" t="s">
        <v>39</v>
      </c>
      <c r="H403" s="31">
        <v>1008.5</v>
      </c>
      <c r="I403" s="36">
        <v>91</v>
      </c>
      <c r="J403" s="30" t="s">
        <v>42</v>
      </c>
      <c r="K403" s="30" t="s">
        <v>1118</v>
      </c>
    </row>
    <row r="404" spans="2:11">
      <c r="B404" s="30" t="s">
        <v>1105</v>
      </c>
      <c r="C404" s="30" t="s">
        <v>1115</v>
      </c>
      <c r="D404" s="30" t="s">
        <v>30</v>
      </c>
      <c r="E404" s="30" t="s">
        <v>41</v>
      </c>
      <c r="F404" s="30" t="s">
        <v>40</v>
      </c>
      <c r="G404" s="30" t="s">
        <v>39</v>
      </c>
      <c r="H404" s="31">
        <v>1009</v>
      </c>
      <c r="I404" s="36">
        <v>203</v>
      </c>
      <c r="J404" s="30" t="s">
        <v>42</v>
      </c>
      <c r="K404" s="30" t="s">
        <v>1116</v>
      </c>
    </row>
    <row r="405" spans="2:11">
      <c r="B405" s="30" t="s">
        <v>1105</v>
      </c>
      <c r="C405" s="30" t="s">
        <v>1113</v>
      </c>
      <c r="D405" s="30" t="s">
        <v>30</v>
      </c>
      <c r="E405" s="30" t="s">
        <v>41</v>
      </c>
      <c r="F405" s="30" t="s">
        <v>40</v>
      </c>
      <c r="G405" s="30" t="s">
        <v>39</v>
      </c>
      <c r="H405" s="31">
        <v>1009</v>
      </c>
      <c r="I405" s="36">
        <v>66</v>
      </c>
      <c r="J405" s="30" t="s">
        <v>42</v>
      </c>
      <c r="K405" s="30" t="s">
        <v>1114</v>
      </c>
    </row>
    <row r="406" spans="2:11">
      <c r="B406" s="30" t="s">
        <v>1105</v>
      </c>
      <c r="C406" s="30" t="s">
        <v>1111</v>
      </c>
      <c r="D406" s="30" t="s">
        <v>30</v>
      </c>
      <c r="E406" s="30" t="s">
        <v>41</v>
      </c>
      <c r="F406" s="30" t="s">
        <v>40</v>
      </c>
      <c r="G406" s="30" t="s">
        <v>39</v>
      </c>
      <c r="H406" s="31">
        <v>1009.5</v>
      </c>
      <c r="I406" s="36">
        <v>68</v>
      </c>
      <c r="J406" s="30" t="s">
        <v>42</v>
      </c>
      <c r="K406" s="30" t="s">
        <v>1112</v>
      </c>
    </row>
    <row r="407" spans="2:11">
      <c r="B407" s="30" t="s">
        <v>1105</v>
      </c>
      <c r="C407" s="30" t="s">
        <v>1109</v>
      </c>
      <c r="D407" s="30" t="s">
        <v>30</v>
      </c>
      <c r="E407" s="30" t="s">
        <v>41</v>
      </c>
      <c r="F407" s="30" t="s">
        <v>40</v>
      </c>
      <c r="G407" s="30" t="s">
        <v>39</v>
      </c>
      <c r="H407" s="31">
        <v>1009.5</v>
      </c>
      <c r="I407" s="36">
        <v>164</v>
      </c>
      <c r="J407" s="30" t="s">
        <v>42</v>
      </c>
      <c r="K407" s="30" t="s">
        <v>1110</v>
      </c>
    </row>
    <row r="408" spans="2:11">
      <c r="B408" s="30" t="s">
        <v>1105</v>
      </c>
      <c r="C408" s="30" t="s">
        <v>1106</v>
      </c>
      <c r="D408" s="30" t="s">
        <v>30</v>
      </c>
      <c r="E408" s="30" t="s">
        <v>41</v>
      </c>
      <c r="F408" s="30" t="s">
        <v>40</v>
      </c>
      <c r="G408" s="30" t="s">
        <v>39</v>
      </c>
      <c r="H408" s="31">
        <v>1009.5</v>
      </c>
      <c r="I408" s="36">
        <v>91</v>
      </c>
      <c r="J408" s="30" t="s">
        <v>42</v>
      </c>
      <c r="K408" s="30" t="s">
        <v>1108</v>
      </c>
    </row>
    <row r="409" spans="2:11">
      <c r="B409" s="30" t="s">
        <v>1105</v>
      </c>
      <c r="C409" s="30" t="s">
        <v>1106</v>
      </c>
      <c r="D409" s="30" t="s">
        <v>30</v>
      </c>
      <c r="E409" s="30" t="s">
        <v>41</v>
      </c>
      <c r="F409" s="30" t="s">
        <v>40</v>
      </c>
      <c r="G409" s="30" t="s">
        <v>39</v>
      </c>
      <c r="H409" s="31">
        <v>1009.5</v>
      </c>
      <c r="I409" s="36">
        <v>128</v>
      </c>
      <c r="J409" s="30" t="s">
        <v>42</v>
      </c>
      <c r="K409" s="30" t="s">
        <v>1107</v>
      </c>
    </row>
    <row r="410" spans="2:11">
      <c r="B410" s="30" t="s">
        <v>789</v>
      </c>
      <c r="C410" s="30" t="s">
        <v>1102</v>
      </c>
      <c r="D410" s="30" t="s">
        <v>30</v>
      </c>
      <c r="E410" s="30" t="s">
        <v>41</v>
      </c>
      <c r="F410" s="30" t="s">
        <v>40</v>
      </c>
      <c r="G410" s="30" t="s">
        <v>39</v>
      </c>
      <c r="H410" s="31">
        <v>1005.5</v>
      </c>
      <c r="I410" s="36">
        <v>48</v>
      </c>
      <c r="J410" s="30" t="s">
        <v>42</v>
      </c>
      <c r="K410" s="30" t="s">
        <v>1103</v>
      </c>
    </row>
    <row r="411" spans="2:11">
      <c r="B411" s="30" t="s">
        <v>789</v>
      </c>
      <c r="C411" s="30" t="s">
        <v>1100</v>
      </c>
      <c r="D411" s="30" t="s">
        <v>30</v>
      </c>
      <c r="E411" s="30" t="s">
        <v>41</v>
      </c>
      <c r="F411" s="30" t="s">
        <v>40</v>
      </c>
      <c r="G411" s="30" t="s">
        <v>39</v>
      </c>
      <c r="H411" s="31">
        <v>1006</v>
      </c>
      <c r="I411" s="36">
        <v>37</v>
      </c>
      <c r="J411" s="30" t="s">
        <v>42</v>
      </c>
      <c r="K411" s="30" t="s">
        <v>1101</v>
      </c>
    </row>
    <row r="412" spans="2:11">
      <c r="B412" s="30" t="s">
        <v>789</v>
      </c>
      <c r="C412" s="30" t="s">
        <v>1098</v>
      </c>
      <c r="D412" s="30" t="s">
        <v>30</v>
      </c>
      <c r="E412" s="30" t="s">
        <v>41</v>
      </c>
      <c r="F412" s="30" t="s">
        <v>40</v>
      </c>
      <c r="G412" s="30" t="s">
        <v>39</v>
      </c>
      <c r="H412" s="31">
        <v>1007</v>
      </c>
      <c r="I412" s="36">
        <v>77</v>
      </c>
      <c r="J412" s="30" t="s">
        <v>42</v>
      </c>
      <c r="K412" s="30" t="s">
        <v>1099</v>
      </c>
    </row>
    <row r="413" spans="2:11">
      <c r="B413" s="30" t="s">
        <v>789</v>
      </c>
      <c r="C413" s="30" t="s">
        <v>1096</v>
      </c>
      <c r="D413" s="30" t="s">
        <v>30</v>
      </c>
      <c r="E413" s="30" t="s">
        <v>41</v>
      </c>
      <c r="F413" s="30" t="s">
        <v>40</v>
      </c>
      <c r="G413" s="30" t="s">
        <v>39</v>
      </c>
      <c r="H413" s="31">
        <v>1007</v>
      </c>
      <c r="I413" s="36">
        <v>89</v>
      </c>
      <c r="J413" s="30" t="s">
        <v>42</v>
      </c>
      <c r="K413" s="30" t="s">
        <v>1097</v>
      </c>
    </row>
    <row r="414" spans="2:11">
      <c r="B414" s="30" t="s">
        <v>789</v>
      </c>
      <c r="C414" s="30" t="s">
        <v>1094</v>
      </c>
      <c r="D414" s="30" t="s">
        <v>30</v>
      </c>
      <c r="E414" s="30" t="s">
        <v>41</v>
      </c>
      <c r="F414" s="30" t="s">
        <v>40</v>
      </c>
      <c r="G414" s="30" t="s">
        <v>39</v>
      </c>
      <c r="H414" s="31">
        <v>1007.5</v>
      </c>
      <c r="I414" s="36">
        <v>57</v>
      </c>
      <c r="J414" s="30" t="s">
        <v>42</v>
      </c>
      <c r="K414" s="30" t="s">
        <v>1095</v>
      </c>
    </row>
    <row r="415" spans="2:11">
      <c r="B415" s="30" t="s">
        <v>789</v>
      </c>
      <c r="C415" s="30" t="s">
        <v>1088</v>
      </c>
      <c r="D415" s="30" t="s">
        <v>30</v>
      </c>
      <c r="E415" s="30" t="s">
        <v>41</v>
      </c>
      <c r="F415" s="30" t="s">
        <v>40</v>
      </c>
      <c r="G415" s="30" t="s">
        <v>39</v>
      </c>
      <c r="H415" s="31">
        <v>1007.5</v>
      </c>
      <c r="I415" s="36">
        <v>84</v>
      </c>
      <c r="J415" s="30" t="s">
        <v>42</v>
      </c>
      <c r="K415" s="30" t="s">
        <v>1093</v>
      </c>
    </row>
    <row r="416" spans="2:11">
      <c r="B416" s="30" t="s">
        <v>789</v>
      </c>
      <c r="C416" s="30" t="s">
        <v>1088</v>
      </c>
      <c r="D416" s="30" t="s">
        <v>30</v>
      </c>
      <c r="E416" s="30" t="s">
        <v>41</v>
      </c>
      <c r="F416" s="30" t="s">
        <v>40</v>
      </c>
      <c r="G416" s="30" t="s">
        <v>39</v>
      </c>
      <c r="H416" s="31">
        <v>1008</v>
      </c>
      <c r="I416" s="36">
        <v>3</v>
      </c>
      <c r="J416" s="30" t="s">
        <v>42</v>
      </c>
      <c r="K416" s="30" t="s">
        <v>1092</v>
      </c>
    </row>
    <row r="417" spans="2:11">
      <c r="B417" s="30" t="s">
        <v>789</v>
      </c>
      <c r="C417" s="30" t="s">
        <v>1088</v>
      </c>
      <c r="D417" s="30" t="s">
        <v>30</v>
      </c>
      <c r="E417" s="30" t="s">
        <v>41</v>
      </c>
      <c r="F417" s="30" t="s">
        <v>40</v>
      </c>
      <c r="G417" s="30" t="s">
        <v>39</v>
      </c>
      <c r="H417" s="31">
        <v>1008</v>
      </c>
      <c r="I417" s="36">
        <v>52</v>
      </c>
      <c r="J417" s="30" t="s">
        <v>42</v>
      </c>
      <c r="K417" s="30" t="s">
        <v>1091</v>
      </c>
    </row>
    <row r="418" spans="2:11">
      <c r="B418" s="30" t="s">
        <v>789</v>
      </c>
      <c r="C418" s="30" t="s">
        <v>1088</v>
      </c>
      <c r="D418" s="30" t="s">
        <v>30</v>
      </c>
      <c r="E418" s="30" t="s">
        <v>41</v>
      </c>
      <c r="F418" s="30" t="s">
        <v>40</v>
      </c>
      <c r="G418" s="30" t="s">
        <v>39</v>
      </c>
      <c r="H418" s="31">
        <v>1008</v>
      </c>
      <c r="I418" s="36">
        <v>57</v>
      </c>
      <c r="J418" s="30" t="s">
        <v>42</v>
      </c>
      <c r="K418" s="30" t="s">
        <v>1090</v>
      </c>
    </row>
    <row r="419" spans="2:11">
      <c r="B419" s="30" t="s">
        <v>789</v>
      </c>
      <c r="C419" s="30" t="s">
        <v>1088</v>
      </c>
      <c r="D419" s="30" t="s">
        <v>30</v>
      </c>
      <c r="E419" s="30" t="s">
        <v>41</v>
      </c>
      <c r="F419" s="30" t="s">
        <v>40</v>
      </c>
      <c r="G419" s="30" t="s">
        <v>39</v>
      </c>
      <c r="H419" s="31">
        <v>1008</v>
      </c>
      <c r="I419" s="36">
        <v>17</v>
      </c>
      <c r="J419" s="30" t="s">
        <v>42</v>
      </c>
      <c r="K419" s="30" t="s">
        <v>1089</v>
      </c>
    </row>
    <row r="420" spans="2:11">
      <c r="B420" s="30" t="s">
        <v>789</v>
      </c>
      <c r="C420" s="30" t="s">
        <v>748</v>
      </c>
      <c r="D420" s="30" t="s">
        <v>30</v>
      </c>
      <c r="E420" s="30" t="s">
        <v>41</v>
      </c>
      <c r="F420" s="30" t="s">
        <v>40</v>
      </c>
      <c r="G420" s="30" t="s">
        <v>39</v>
      </c>
      <c r="H420" s="31">
        <v>1008</v>
      </c>
      <c r="I420" s="36">
        <v>86</v>
      </c>
      <c r="J420" s="30" t="s">
        <v>42</v>
      </c>
      <c r="K420" s="30" t="s">
        <v>1087</v>
      </c>
    </row>
    <row r="421" spans="2:11">
      <c r="B421" s="30" t="s">
        <v>789</v>
      </c>
      <c r="C421" s="30" t="s">
        <v>1085</v>
      </c>
      <c r="D421" s="30" t="s">
        <v>30</v>
      </c>
      <c r="E421" s="30" t="s">
        <v>41</v>
      </c>
      <c r="F421" s="30" t="s">
        <v>40</v>
      </c>
      <c r="G421" s="30" t="s">
        <v>39</v>
      </c>
      <c r="H421" s="31">
        <v>1008</v>
      </c>
      <c r="I421" s="36">
        <v>109</v>
      </c>
      <c r="J421" s="30" t="s">
        <v>42</v>
      </c>
      <c r="K421" s="30" t="s">
        <v>1086</v>
      </c>
    </row>
    <row r="422" spans="2:11">
      <c r="B422" s="30" t="s">
        <v>789</v>
      </c>
      <c r="C422" s="30" t="s">
        <v>1083</v>
      </c>
      <c r="D422" s="30" t="s">
        <v>30</v>
      </c>
      <c r="E422" s="30" t="s">
        <v>41</v>
      </c>
      <c r="F422" s="30" t="s">
        <v>40</v>
      </c>
      <c r="G422" s="30" t="s">
        <v>39</v>
      </c>
      <c r="H422" s="31">
        <v>1008</v>
      </c>
      <c r="I422" s="36">
        <v>2</v>
      </c>
      <c r="J422" s="30" t="s">
        <v>42</v>
      </c>
      <c r="K422" s="30" t="s">
        <v>1084</v>
      </c>
    </row>
    <row r="423" spans="2:11">
      <c r="B423" s="30" t="s">
        <v>789</v>
      </c>
      <c r="C423" s="30" t="s">
        <v>1081</v>
      </c>
      <c r="D423" s="30" t="s">
        <v>30</v>
      </c>
      <c r="E423" s="30" t="s">
        <v>41</v>
      </c>
      <c r="F423" s="30" t="s">
        <v>40</v>
      </c>
      <c r="G423" s="30" t="s">
        <v>39</v>
      </c>
      <c r="H423" s="31">
        <v>1008</v>
      </c>
      <c r="I423" s="36">
        <v>120</v>
      </c>
      <c r="J423" s="30" t="s">
        <v>42</v>
      </c>
      <c r="K423" s="30" t="s">
        <v>1082</v>
      </c>
    </row>
    <row r="424" spans="2:11">
      <c r="B424" s="30" t="s">
        <v>789</v>
      </c>
      <c r="C424" s="30" t="s">
        <v>1078</v>
      </c>
      <c r="D424" s="30" t="s">
        <v>30</v>
      </c>
      <c r="E424" s="30" t="s">
        <v>41</v>
      </c>
      <c r="F424" s="30" t="s">
        <v>40</v>
      </c>
      <c r="G424" s="30" t="s">
        <v>39</v>
      </c>
      <c r="H424" s="31">
        <v>1008</v>
      </c>
      <c r="I424" s="36">
        <v>27</v>
      </c>
      <c r="J424" s="30" t="s">
        <v>42</v>
      </c>
      <c r="K424" s="30" t="s">
        <v>1080</v>
      </c>
    </row>
    <row r="425" spans="2:11">
      <c r="B425" s="30" t="s">
        <v>789</v>
      </c>
      <c r="C425" s="30" t="s">
        <v>1078</v>
      </c>
      <c r="D425" s="30" t="s">
        <v>30</v>
      </c>
      <c r="E425" s="30" t="s">
        <v>41</v>
      </c>
      <c r="F425" s="30" t="s">
        <v>40</v>
      </c>
      <c r="G425" s="30" t="s">
        <v>39</v>
      </c>
      <c r="H425" s="31">
        <v>1008</v>
      </c>
      <c r="I425" s="36">
        <v>204</v>
      </c>
      <c r="J425" s="30" t="s">
        <v>42</v>
      </c>
      <c r="K425" s="30" t="s">
        <v>1079</v>
      </c>
    </row>
    <row r="426" spans="2:11">
      <c r="B426" s="30" t="s">
        <v>789</v>
      </c>
      <c r="C426" s="30" t="s">
        <v>1073</v>
      </c>
      <c r="D426" s="30" t="s">
        <v>30</v>
      </c>
      <c r="E426" s="30" t="s">
        <v>41</v>
      </c>
      <c r="F426" s="30" t="s">
        <v>40</v>
      </c>
      <c r="G426" s="30" t="s">
        <v>39</v>
      </c>
      <c r="H426" s="31">
        <v>1008</v>
      </c>
      <c r="I426" s="36">
        <v>107</v>
      </c>
      <c r="J426" s="30" t="s">
        <v>42</v>
      </c>
      <c r="K426" s="30" t="s">
        <v>1077</v>
      </c>
    </row>
    <row r="427" spans="2:11">
      <c r="B427" s="30" t="s">
        <v>789</v>
      </c>
      <c r="C427" s="30" t="s">
        <v>1073</v>
      </c>
      <c r="D427" s="30" t="s">
        <v>30</v>
      </c>
      <c r="E427" s="30" t="s">
        <v>41</v>
      </c>
      <c r="F427" s="30" t="s">
        <v>40</v>
      </c>
      <c r="G427" s="30" t="s">
        <v>39</v>
      </c>
      <c r="H427" s="31">
        <v>1008</v>
      </c>
      <c r="I427" s="36">
        <v>248</v>
      </c>
      <c r="J427" s="30" t="s">
        <v>42</v>
      </c>
      <c r="K427" s="30" t="s">
        <v>1076</v>
      </c>
    </row>
    <row r="428" spans="2:11">
      <c r="B428" s="30" t="s">
        <v>789</v>
      </c>
      <c r="C428" s="30" t="s">
        <v>1073</v>
      </c>
      <c r="D428" s="30" t="s">
        <v>30</v>
      </c>
      <c r="E428" s="30" t="s">
        <v>41</v>
      </c>
      <c r="F428" s="30" t="s">
        <v>40</v>
      </c>
      <c r="G428" s="30" t="s">
        <v>39</v>
      </c>
      <c r="H428" s="31">
        <v>1008</v>
      </c>
      <c r="I428" s="36">
        <v>72</v>
      </c>
      <c r="J428" s="30" t="s">
        <v>42</v>
      </c>
      <c r="K428" s="30" t="s">
        <v>1075</v>
      </c>
    </row>
    <row r="429" spans="2:11">
      <c r="B429" s="30" t="s">
        <v>789</v>
      </c>
      <c r="C429" s="30" t="s">
        <v>1073</v>
      </c>
      <c r="D429" s="30" t="s">
        <v>30</v>
      </c>
      <c r="E429" s="30" t="s">
        <v>41</v>
      </c>
      <c r="F429" s="30" t="s">
        <v>40</v>
      </c>
      <c r="G429" s="30" t="s">
        <v>39</v>
      </c>
      <c r="H429" s="31">
        <v>1008</v>
      </c>
      <c r="I429" s="36">
        <v>69</v>
      </c>
      <c r="J429" s="30" t="s">
        <v>42</v>
      </c>
      <c r="K429" s="30" t="s">
        <v>1074</v>
      </c>
    </row>
    <row r="430" spans="2:11">
      <c r="B430" s="30" t="s">
        <v>789</v>
      </c>
      <c r="C430" s="30" t="s">
        <v>1070</v>
      </c>
      <c r="D430" s="30" t="s">
        <v>30</v>
      </c>
      <c r="E430" s="30" t="s">
        <v>41</v>
      </c>
      <c r="F430" s="30" t="s">
        <v>40</v>
      </c>
      <c r="G430" s="30" t="s">
        <v>39</v>
      </c>
      <c r="H430" s="31">
        <v>1006.5</v>
      </c>
      <c r="I430" s="36">
        <v>13</v>
      </c>
      <c r="J430" s="30" t="s">
        <v>42</v>
      </c>
      <c r="K430" s="30" t="s">
        <v>1072</v>
      </c>
    </row>
    <row r="431" spans="2:11">
      <c r="B431" s="30" t="s">
        <v>789</v>
      </c>
      <c r="C431" s="30" t="s">
        <v>1070</v>
      </c>
      <c r="D431" s="30" t="s">
        <v>30</v>
      </c>
      <c r="E431" s="30" t="s">
        <v>41</v>
      </c>
      <c r="F431" s="30" t="s">
        <v>40</v>
      </c>
      <c r="G431" s="30" t="s">
        <v>39</v>
      </c>
      <c r="H431" s="31">
        <v>1006.5</v>
      </c>
      <c r="I431" s="36">
        <v>29</v>
      </c>
      <c r="J431" s="30" t="s">
        <v>42</v>
      </c>
      <c r="K431" s="30" t="s">
        <v>1071</v>
      </c>
    </row>
    <row r="432" spans="2:11">
      <c r="B432" s="30" t="s">
        <v>789</v>
      </c>
      <c r="C432" s="30" t="s">
        <v>1068</v>
      </c>
      <c r="D432" s="30" t="s">
        <v>30</v>
      </c>
      <c r="E432" s="30" t="s">
        <v>41</v>
      </c>
      <c r="F432" s="30" t="s">
        <v>40</v>
      </c>
      <c r="G432" s="30" t="s">
        <v>39</v>
      </c>
      <c r="H432" s="31">
        <v>1006.5</v>
      </c>
      <c r="I432" s="36">
        <v>157</v>
      </c>
      <c r="J432" s="30" t="s">
        <v>42</v>
      </c>
      <c r="K432" s="30" t="s">
        <v>1069</v>
      </c>
    </row>
    <row r="433" spans="2:11">
      <c r="B433" s="30" t="s">
        <v>789</v>
      </c>
      <c r="C433" s="30" t="s">
        <v>1066</v>
      </c>
      <c r="D433" s="30" t="s">
        <v>30</v>
      </c>
      <c r="E433" s="30" t="s">
        <v>41</v>
      </c>
      <c r="F433" s="30" t="s">
        <v>40</v>
      </c>
      <c r="G433" s="30" t="s">
        <v>39</v>
      </c>
      <c r="H433" s="31">
        <v>1007</v>
      </c>
      <c r="I433" s="36">
        <v>31</v>
      </c>
      <c r="J433" s="30" t="s">
        <v>42</v>
      </c>
      <c r="K433" s="30" t="s">
        <v>1067</v>
      </c>
    </row>
    <row r="434" spans="2:11">
      <c r="B434" s="30" t="s">
        <v>789</v>
      </c>
      <c r="C434" s="30" t="s">
        <v>1064</v>
      </c>
      <c r="D434" s="30" t="s">
        <v>30</v>
      </c>
      <c r="E434" s="30" t="s">
        <v>41</v>
      </c>
      <c r="F434" s="30" t="s">
        <v>40</v>
      </c>
      <c r="G434" s="30" t="s">
        <v>39</v>
      </c>
      <c r="H434" s="31">
        <v>1007</v>
      </c>
      <c r="I434" s="36">
        <v>130</v>
      </c>
      <c r="J434" s="30" t="s">
        <v>42</v>
      </c>
      <c r="K434" s="30" t="s">
        <v>1065</v>
      </c>
    </row>
    <row r="435" spans="2:11">
      <c r="B435" s="30" t="s">
        <v>789</v>
      </c>
      <c r="C435" s="30" t="s">
        <v>1059</v>
      </c>
      <c r="D435" s="30" t="s">
        <v>30</v>
      </c>
      <c r="E435" s="30" t="s">
        <v>41</v>
      </c>
      <c r="F435" s="30" t="s">
        <v>40</v>
      </c>
      <c r="G435" s="30" t="s">
        <v>39</v>
      </c>
      <c r="H435" s="31">
        <v>1007</v>
      </c>
      <c r="I435" s="36">
        <v>59</v>
      </c>
      <c r="J435" s="30" t="s">
        <v>42</v>
      </c>
      <c r="K435" s="30" t="s">
        <v>1063</v>
      </c>
    </row>
    <row r="436" spans="2:11">
      <c r="B436" s="30" t="s">
        <v>789</v>
      </c>
      <c r="C436" s="30" t="s">
        <v>1059</v>
      </c>
      <c r="D436" s="30" t="s">
        <v>30</v>
      </c>
      <c r="E436" s="30" t="s">
        <v>41</v>
      </c>
      <c r="F436" s="30" t="s">
        <v>40</v>
      </c>
      <c r="G436" s="30" t="s">
        <v>39</v>
      </c>
      <c r="H436" s="31">
        <v>1007</v>
      </c>
      <c r="I436" s="36">
        <v>57</v>
      </c>
      <c r="J436" s="30" t="s">
        <v>42</v>
      </c>
      <c r="K436" s="30" t="s">
        <v>1062</v>
      </c>
    </row>
    <row r="437" spans="2:11">
      <c r="B437" s="30" t="s">
        <v>789</v>
      </c>
      <c r="C437" s="30" t="s">
        <v>1059</v>
      </c>
      <c r="D437" s="30" t="s">
        <v>30</v>
      </c>
      <c r="E437" s="30" t="s">
        <v>41</v>
      </c>
      <c r="F437" s="30" t="s">
        <v>40</v>
      </c>
      <c r="G437" s="30" t="s">
        <v>39</v>
      </c>
      <c r="H437" s="31">
        <v>1007</v>
      </c>
      <c r="I437" s="36">
        <v>70</v>
      </c>
      <c r="J437" s="30" t="s">
        <v>42</v>
      </c>
      <c r="K437" s="30" t="s">
        <v>1061</v>
      </c>
    </row>
    <row r="438" spans="2:11">
      <c r="B438" s="30" t="s">
        <v>789</v>
      </c>
      <c r="C438" s="30" t="s">
        <v>1059</v>
      </c>
      <c r="D438" s="30" t="s">
        <v>30</v>
      </c>
      <c r="E438" s="30" t="s">
        <v>41</v>
      </c>
      <c r="F438" s="30" t="s">
        <v>40</v>
      </c>
      <c r="G438" s="30" t="s">
        <v>39</v>
      </c>
      <c r="H438" s="31">
        <v>1007</v>
      </c>
      <c r="I438" s="36">
        <v>100</v>
      </c>
      <c r="J438" s="30" t="s">
        <v>42</v>
      </c>
      <c r="K438" s="30" t="s">
        <v>1060</v>
      </c>
    </row>
    <row r="439" spans="2:11">
      <c r="B439" s="30" t="s">
        <v>789</v>
      </c>
      <c r="C439" s="30" t="s">
        <v>1057</v>
      </c>
      <c r="D439" s="30" t="s">
        <v>30</v>
      </c>
      <c r="E439" s="30" t="s">
        <v>41</v>
      </c>
      <c r="F439" s="30" t="s">
        <v>40</v>
      </c>
      <c r="G439" s="30" t="s">
        <v>39</v>
      </c>
      <c r="H439" s="31">
        <v>1007</v>
      </c>
      <c r="I439" s="36">
        <v>61</v>
      </c>
      <c r="J439" s="30" t="s">
        <v>42</v>
      </c>
      <c r="K439" s="30" t="s">
        <v>1058</v>
      </c>
    </row>
    <row r="440" spans="2:11">
      <c r="B440" s="30" t="s">
        <v>789</v>
      </c>
      <c r="C440" s="30" t="s">
        <v>1055</v>
      </c>
      <c r="D440" s="30" t="s">
        <v>30</v>
      </c>
      <c r="E440" s="30" t="s">
        <v>41</v>
      </c>
      <c r="F440" s="30" t="s">
        <v>40</v>
      </c>
      <c r="G440" s="30" t="s">
        <v>39</v>
      </c>
      <c r="H440" s="31">
        <v>1007</v>
      </c>
      <c r="I440" s="36">
        <v>30</v>
      </c>
      <c r="J440" s="30" t="s">
        <v>42</v>
      </c>
      <c r="K440" s="30" t="s">
        <v>1056</v>
      </c>
    </row>
    <row r="441" spans="2:11">
      <c r="B441" s="30" t="s">
        <v>789</v>
      </c>
      <c r="C441" s="30" t="s">
        <v>1053</v>
      </c>
      <c r="D441" s="30" t="s">
        <v>30</v>
      </c>
      <c r="E441" s="30" t="s">
        <v>41</v>
      </c>
      <c r="F441" s="30" t="s">
        <v>40</v>
      </c>
      <c r="G441" s="30" t="s">
        <v>39</v>
      </c>
      <c r="H441" s="31">
        <v>1007</v>
      </c>
      <c r="I441" s="36">
        <v>182</v>
      </c>
      <c r="J441" s="30" t="s">
        <v>42</v>
      </c>
      <c r="K441" s="30" t="s">
        <v>1054</v>
      </c>
    </row>
    <row r="442" spans="2:11">
      <c r="B442" s="30" t="s">
        <v>789</v>
      </c>
      <c r="C442" s="30" t="s">
        <v>1051</v>
      </c>
      <c r="D442" s="30" t="s">
        <v>30</v>
      </c>
      <c r="E442" s="30" t="s">
        <v>41</v>
      </c>
      <c r="F442" s="30" t="s">
        <v>40</v>
      </c>
      <c r="G442" s="30" t="s">
        <v>39</v>
      </c>
      <c r="H442" s="31">
        <v>1007</v>
      </c>
      <c r="I442" s="36">
        <v>171</v>
      </c>
      <c r="J442" s="30" t="s">
        <v>42</v>
      </c>
      <c r="K442" s="30" t="s">
        <v>1052</v>
      </c>
    </row>
    <row r="443" spans="2:11">
      <c r="B443" s="30" t="s">
        <v>789</v>
      </c>
      <c r="C443" s="30" t="s">
        <v>1045</v>
      </c>
      <c r="D443" s="30" t="s">
        <v>30</v>
      </c>
      <c r="E443" s="30" t="s">
        <v>41</v>
      </c>
      <c r="F443" s="30" t="s">
        <v>40</v>
      </c>
      <c r="G443" s="30" t="s">
        <v>39</v>
      </c>
      <c r="H443" s="31">
        <v>1006.5</v>
      </c>
      <c r="I443" s="36">
        <v>192</v>
      </c>
      <c r="J443" s="30" t="s">
        <v>42</v>
      </c>
      <c r="K443" s="30" t="s">
        <v>1050</v>
      </c>
    </row>
    <row r="444" spans="2:11">
      <c r="B444" s="30" t="s">
        <v>789</v>
      </c>
      <c r="C444" s="30" t="s">
        <v>1045</v>
      </c>
      <c r="D444" s="30" t="s">
        <v>30</v>
      </c>
      <c r="E444" s="30" t="s">
        <v>41</v>
      </c>
      <c r="F444" s="30" t="s">
        <v>40</v>
      </c>
      <c r="G444" s="30" t="s">
        <v>39</v>
      </c>
      <c r="H444" s="31">
        <v>1006.5</v>
      </c>
      <c r="I444" s="36">
        <v>68</v>
      </c>
      <c r="J444" s="30" t="s">
        <v>42</v>
      </c>
      <c r="K444" s="30" t="s">
        <v>1049</v>
      </c>
    </row>
    <row r="445" spans="2:11">
      <c r="B445" s="30" t="s">
        <v>789</v>
      </c>
      <c r="C445" s="30" t="s">
        <v>1045</v>
      </c>
      <c r="D445" s="30" t="s">
        <v>30</v>
      </c>
      <c r="E445" s="30" t="s">
        <v>41</v>
      </c>
      <c r="F445" s="30" t="s">
        <v>40</v>
      </c>
      <c r="G445" s="30" t="s">
        <v>39</v>
      </c>
      <c r="H445" s="31">
        <v>1006.5</v>
      </c>
      <c r="I445" s="36">
        <v>16</v>
      </c>
      <c r="J445" s="30" t="s">
        <v>42</v>
      </c>
      <c r="K445" s="30" t="s">
        <v>1048</v>
      </c>
    </row>
    <row r="446" spans="2:11">
      <c r="B446" s="30" t="s">
        <v>789</v>
      </c>
      <c r="C446" s="30" t="s">
        <v>1045</v>
      </c>
      <c r="D446" s="30" t="s">
        <v>30</v>
      </c>
      <c r="E446" s="30" t="s">
        <v>41</v>
      </c>
      <c r="F446" s="30" t="s">
        <v>40</v>
      </c>
      <c r="G446" s="30" t="s">
        <v>39</v>
      </c>
      <c r="H446" s="31">
        <v>1006.5</v>
      </c>
      <c r="I446" s="36">
        <v>34</v>
      </c>
      <c r="J446" s="30" t="s">
        <v>42</v>
      </c>
      <c r="K446" s="30" t="s">
        <v>1047</v>
      </c>
    </row>
    <row r="447" spans="2:11">
      <c r="B447" s="30" t="s">
        <v>789</v>
      </c>
      <c r="C447" s="30" t="s">
        <v>1045</v>
      </c>
      <c r="D447" s="30" t="s">
        <v>30</v>
      </c>
      <c r="E447" s="30" t="s">
        <v>41</v>
      </c>
      <c r="F447" s="30" t="s">
        <v>40</v>
      </c>
      <c r="G447" s="30" t="s">
        <v>39</v>
      </c>
      <c r="H447" s="31">
        <v>1006.5</v>
      </c>
      <c r="I447" s="36">
        <v>155</v>
      </c>
      <c r="J447" s="30" t="s">
        <v>42</v>
      </c>
      <c r="K447" s="30" t="s">
        <v>1046</v>
      </c>
    </row>
    <row r="448" spans="2:11">
      <c r="B448" s="30" t="s">
        <v>789</v>
      </c>
      <c r="C448" s="30" t="s">
        <v>1040</v>
      </c>
      <c r="D448" s="30" t="s">
        <v>30</v>
      </c>
      <c r="E448" s="30" t="s">
        <v>41</v>
      </c>
      <c r="F448" s="30" t="s">
        <v>40</v>
      </c>
      <c r="G448" s="30" t="s">
        <v>39</v>
      </c>
      <c r="H448" s="31">
        <v>1007</v>
      </c>
      <c r="I448" s="36">
        <v>12</v>
      </c>
      <c r="J448" s="30" t="s">
        <v>42</v>
      </c>
      <c r="K448" s="30" t="s">
        <v>1044</v>
      </c>
    </row>
    <row r="449" spans="2:11">
      <c r="B449" s="30" t="s">
        <v>789</v>
      </c>
      <c r="C449" s="30" t="s">
        <v>1040</v>
      </c>
      <c r="D449" s="30" t="s">
        <v>30</v>
      </c>
      <c r="E449" s="30" t="s">
        <v>41</v>
      </c>
      <c r="F449" s="30" t="s">
        <v>40</v>
      </c>
      <c r="G449" s="30" t="s">
        <v>39</v>
      </c>
      <c r="H449" s="31">
        <v>1007</v>
      </c>
      <c r="I449" s="36">
        <v>50</v>
      </c>
      <c r="J449" s="30" t="s">
        <v>42</v>
      </c>
      <c r="K449" s="30" t="s">
        <v>1043</v>
      </c>
    </row>
    <row r="450" spans="2:11">
      <c r="B450" s="30" t="s">
        <v>789</v>
      </c>
      <c r="C450" s="30" t="s">
        <v>1040</v>
      </c>
      <c r="D450" s="30" t="s">
        <v>30</v>
      </c>
      <c r="E450" s="30" t="s">
        <v>41</v>
      </c>
      <c r="F450" s="30" t="s">
        <v>40</v>
      </c>
      <c r="G450" s="30" t="s">
        <v>39</v>
      </c>
      <c r="H450" s="31">
        <v>1007</v>
      </c>
      <c r="I450" s="36">
        <v>67</v>
      </c>
      <c r="J450" s="30" t="s">
        <v>42</v>
      </c>
      <c r="K450" s="30" t="s">
        <v>1042</v>
      </c>
    </row>
    <row r="451" spans="2:11">
      <c r="B451" s="30" t="s">
        <v>789</v>
      </c>
      <c r="C451" s="30" t="s">
        <v>1040</v>
      </c>
      <c r="D451" s="30" t="s">
        <v>30</v>
      </c>
      <c r="E451" s="30" t="s">
        <v>41</v>
      </c>
      <c r="F451" s="30" t="s">
        <v>40</v>
      </c>
      <c r="G451" s="30" t="s">
        <v>39</v>
      </c>
      <c r="H451" s="31">
        <v>1007</v>
      </c>
      <c r="I451" s="36">
        <v>41</v>
      </c>
      <c r="J451" s="30" t="s">
        <v>42</v>
      </c>
      <c r="K451" s="30" t="s">
        <v>1041</v>
      </c>
    </row>
    <row r="452" spans="2:11">
      <c r="B452" s="30" t="s">
        <v>789</v>
      </c>
      <c r="C452" s="30" t="s">
        <v>1038</v>
      </c>
      <c r="D452" s="30" t="s">
        <v>30</v>
      </c>
      <c r="E452" s="30" t="s">
        <v>41</v>
      </c>
      <c r="F452" s="30" t="s">
        <v>40</v>
      </c>
      <c r="G452" s="30" t="s">
        <v>39</v>
      </c>
      <c r="H452" s="31">
        <v>1007.5</v>
      </c>
      <c r="I452" s="36">
        <v>151</v>
      </c>
      <c r="J452" s="30" t="s">
        <v>42</v>
      </c>
      <c r="K452" s="30" t="s">
        <v>1039</v>
      </c>
    </row>
    <row r="453" spans="2:11">
      <c r="B453" s="30" t="s">
        <v>789</v>
      </c>
      <c r="C453" s="30" t="s">
        <v>1035</v>
      </c>
      <c r="D453" s="30" t="s">
        <v>30</v>
      </c>
      <c r="E453" s="30" t="s">
        <v>41</v>
      </c>
      <c r="F453" s="30" t="s">
        <v>40</v>
      </c>
      <c r="G453" s="30" t="s">
        <v>39</v>
      </c>
      <c r="H453" s="31">
        <v>1007.5</v>
      </c>
      <c r="I453" s="36">
        <v>178</v>
      </c>
      <c r="J453" s="30" t="s">
        <v>42</v>
      </c>
      <c r="K453" s="30" t="s">
        <v>1037</v>
      </c>
    </row>
    <row r="454" spans="2:11">
      <c r="B454" s="30" t="s">
        <v>789</v>
      </c>
      <c r="C454" s="30" t="s">
        <v>1035</v>
      </c>
      <c r="D454" s="30" t="s">
        <v>30</v>
      </c>
      <c r="E454" s="30" t="s">
        <v>41</v>
      </c>
      <c r="F454" s="30" t="s">
        <v>40</v>
      </c>
      <c r="G454" s="30" t="s">
        <v>39</v>
      </c>
      <c r="H454" s="31">
        <v>1007.5</v>
      </c>
      <c r="I454" s="36">
        <v>108</v>
      </c>
      <c r="J454" s="30" t="s">
        <v>42</v>
      </c>
      <c r="K454" s="30" t="s">
        <v>1036</v>
      </c>
    </row>
    <row r="455" spans="2:11">
      <c r="B455" s="30" t="s">
        <v>789</v>
      </c>
      <c r="C455" s="30" t="s">
        <v>1033</v>
      </c>
      <c r="D455" s="30" t="s">
        <v>30</v>
      </c>
      <c r="E455" s="30" t="s">
        <v>41</v>
      </c>
      <c r="F455" s="30" t="s">
        <v>40</v>
      </c>
      <c r="G455" s="30" t="s">
        <v>39</v>
      </c>
      <c r="H455" s="31">
        <v>1007</v>
      </c>
      <c r="I455" s="36">
        <v>112</v>
      </c>
      <c r="J455" s="30" t="s">
        <v>42</v>
      </c>
      <c r="K455" s="30" t="s">
        <v>1034</v>
      </c>
    </row>
    <row r="456" spans="2:11">
      <c r="B456" s="30" t="s">
        <v>789</v>
      </c>
      <c r="C456" s="30" t="s">
        <v>1031</v>
      </c>
      <c r="D456" s="30" t="s">
        <v>30</v>
      </c>
      <c r="E456" s="30" t="s">
        <v>41</v>
      </c>
      <c r="F456" s="30" t="s">
        <v>40</v>
      </c>
      <c r="G456" s="30" t="s">
        <v>39</v>
      </c>
      <c r="H456" s="31">
        <v>1007</v>
      </c>
      <c r="I456" s="36">
        <v>51</v>
      </c>
      <c r="J456" s="30" t="s">
        <v>42</v>
      </c>
      <c r="K456" s="30" t="s">
        <v>1032</v>
      </c>
    </row>
    <row r="457" spans="2:11">
      <c r="B457" s="30" t="s">
        <v>789</v>
      </c>
      <c r="C457" s="30" t="s">
        <v>1027</v>
      </c>
      <c r="D457" s="30" t="s">
        <v>30</v>
      </c>
      <c r="E457" s="30" t="s">
        <v>41</v>
      </c>
      <c r="F457" s="30" t="s">
        <v>40</v>
      </c>
      <c r="G457" s="30" t="s">
        <v>39</v>
      </c>
      <c r="H457" s="31">
        <v>1007</v>
      </c>
      <c r="I457" s="36">
        <v>84</v>
      </c>
      <c r="J457" s="30" t="s">
        <v>42</v>
      </c>
      <c r="K457" s="30" t="s">
        <v>1030</v>
      </c>
    </row>
    <row r="458" spans="2:11">
      <c r="B458" s="30" t="s">
        <v>789</v>
      </c>
      <c r="C458" s="30" t="s">
        <v>1027</v>
      </c>
      <c r="D458" s="30" t="s">
        <v>30</v>
      </c>
      <c r="E458" s="30" t="s">
        <v>41</v>
      </c>
      <c r="F458" s="30" t="s">
        <v>40</v>
      </c>
      <c r="G458" s="30" t="s">
        <v>39</v>
      </c>
      <c r="H458" s="31">
        <v>1007</v>
      </c>
      <c r="I458" s="36">
        <v>183</v>
      </c>
      <c r="J458" s="30" t="s">
        <v>42</v>
      </c>
      <c r="K458" s="30" t="s">
        <v>1029</v>
      </c>
    </row>
    <row r="459" spans="2:11">
      <c r="B459" s="30" t="s">
        <v>789</v>
      </c>
      <c r="C459" s="30" t="s">
        <v>1027</v>
      </c>
      <c r="D459" s="30" t="s">
        <v>30</v>
      </c>
      <c r="E459" s="30" t="s">
        <v>41</v>
      </c>
      <c r="F459" s="30" t="s">
        <v>40</v>
      </c>
      <c r="G459" s="30" t="s">
        <v>39</v>
      </c>
      <c r="H459" s="31">
        <v>1007</v>
      </c>
      <c r="I459" s="36">
        <v>3</v>
      </c>
      <c r="J459" s="30" t="s">
        <v>42</v>
      </c>
      <c r="K459" s="30" t="s">
        <v>1028</v>
      </c>
    </row>
    <row r="460" spans="2:11">
      <c r="B460" s="30" t="s">
        <v>789</v>
      </c>
      <c r="C460" s="30" t="s">
        <v>1023</v>
      </c>
      <c r="D460" s="30" t="s">
        <v>30</v>
      </c>
      <c r="E460" s="30" t="s">
        <v>41</v>
      </c>
      <c r="F460" s="30" t="s">
        <v>40</v>
      </c>
      <c r="G460" s="30" t="s">
        <v>39</v>
      </c>
      <c r="H460" s="31">
        <v>1006.5</v>
      </c>
      <c r="I460" s="36">
        <v>119</v>
      </c>
      <c r="J460" s="30" t="s">
        <v>42</v>
      </c>
      <c r="K460" s="30" t="s">
        <v>1026</v>
      </c>
    </row>
    <row r="461" spans="2:11">
      <c r="B461" s="30" t="s">
        <v>789</v>
      </c>
      <c r="C461" s="30" t="s">
        <v>1023</v>
      </c>
      <c r="D461" s="30" t="s">
        <v>30</v>
      </c>
      <c r="E461" s="30" t="s">
        <v>41</v>
      </c>
      <c r="F461" s="30" t="s">
        <v>40</v>
      </c>
      <c r="G461" s="30" t="s">
        <v>39</v>
      </c>
      <c r="H461" s="31">
        <v>1006.5</v>
      </c>
      <c r="I461" s="36">
        <v>1</v>
      </c>
      <c r="J461" s="30" t="s">
        <v>42</v>
      </c>
      <c r="K461" s="30" t="s">
        <v>1025</v>
      </c>
    </row>
    <row r="462" spans="2:11">
      <c r="B462" s="30" t="s">
        <v>789</v>
      </c>
      <c r="C462" s="30" t="s">
        <v>1023</v>
      </c>
      <c r="D462" s="30" t="s">
        <v>30</v>
      </c>
      <c r="E462" s="30" t="s">
        <v>41</v>
      </c>
      <c r="F462" s="30" t="s">
        <v>40</v>
      </c>
      <c r="G462" s="30" t="s">
        <v>39</v>
      </c>
      <c r="H462" s="31">
        <v>1006.5</v>
      </c>
      <c r="I462" s="36">
        <v>163</v>
      </c>
      <c r="J462" s="30" t="s">
        <v>42</v>
      </c>
      <c r="K462" s="30" t="s">
        <v>1024</v>
      </c>
    </row>
    <row r="463" spans="2:11">
      <c r="B463" s="30" t="s">
        <v>789</v>
      </c>
      <c r="C463" s="30" t="s">
        <v>1016</v>
      </c>
      <c r="D463" s="30" t="s">
        <v>30</v>
      </c>
      <c r="E463" s="30" t="s">
        <v>41</v>
      </c>
      <c r="F463" s="30" t="s">
        <v>40</v>
      </c>
      <c r="G463" s="30" t="s">
        <v>39</v>
      </c>
      <c r="H463" s="31">
        <v>1006.5</v>
      </c>
      <c r="I463" s="36">
        <v>34</v>
      </c>
      <c r="J463" s="30" t="s">
        <v>42</v>
      </c>
      <c r="K463" s="30" t="s">
        <v>1022</v>
      </c>
    </row>
    <row r="464" spans="2:11">
      <c r="B464" s="30" t="s">
        <v>789</v>
      </c>
      <c r="C464" s="30" t="s">
        <v>1016</v>
      </c>
      <c r="D464" s="30" t="s">
        <v>30</v>
      </c>
      <c r="E464" s="30" t="s">
        <v>41</v>
      </c>
      <c r="F464" s="30" t="s">
        <v>40</v>
      </c>
      <c r="G464" s="30" t="s">
        <v>39</v>
      </c>
      <c r="H464" s="31">
        <v>1006.5</v>
      </c>
      <c r="I464" s="36">
        <v>66</v>
      </c>
      <c r="J464" s="30" t="s">
        <v>42</v>
      </c>
      <c r="K464" s="30" t="s">
        <v>1021</v>
      </c>
    </row>
    <row r="465" spans="2:11">
      <c r="B465" s="30" t="s">
        <v>789</v>
      </c>
      <c r="C465" s="30" t="s">
        <v>1016</v>
      </c>
      <c r="D465" s="30" t="s">
        <v>30</v>
      </c>
      <c r="E465" s="30" t="s">
        <v>41</v>
      </c>
      <c r="F465" s="30" t="s">
        <v>40</v>
      </c>
      <c r="G465" s="30" t="s">
        <v>39</v>
      </c>
      <c r="H465" s="31">
        <v>1006.5</v>
      </c>
      <c r="I465" s="36">
        <v>136</v>
      </c>
      <c r="J465" s="30" t="s">
        <v>42</v>
      </c>
      <c r="K465" s="30" t="s">
        <v>1020</v>
      </c>
    </row>
    <row r="466" spans="2:11">
      <c r="B466" s="30" t="s">
        <v>789</v>
      </c>
      <c r="C466" s="30" t="s">
        <v>1016</v>
      </c>
      <c r="D466" s="30" t="s">
        <v>30</v>
      </c>
      <c r="E466" s="30" t="s">
        <v>41</v>
      </c>
      <c r="F466" s="30" t="s">
        <v>40</v>
      </c>
      <c r="G466" s="30" t="s">
        <v>39</v>
      </c>
      <c r="H466" s="31">
        <v>1006.5</v>
      </c>
      <c r="I466" s="36">
        <v>19</v>
      </c>
      <c r="J466" s="30" t="s">
        <v>42</v>
      </c>
      <c r="K466" s="30" t="s">
        <v>1019</v>
      </c>
    </row>
    <row r="467" spans="2:11">
      <c r="B467" s="30" t="s">
        <v>789</v>
      </c>
      <c r="C467" s="30" t="s">
        <v>1016</v>
      </c>
      <c r="D467" s="30" t="s">
        <v>30</v>
      </c>
      <c r="E467" s="30" t="s">
        <v>41</v>
      </c>
      <c r="F467" s="30" t="s">
        <v>40</v>
      </c>
      <c r="G467" s="30" t="s">
        <v>39</v>
      </c>
      <c r="H467" s="31">
        <v>1006.5</v>
      </c>
      <c r="I467" s="36">
        <v>108</v>
      </c>
      <c r="J467" s="30" t="s">
        <v>42</v>
      </c>
      <c r="K467" s="30" t="s">
        <v>1018</v>
      </c>
    </row>
    <row r="468" spans="2:11">
      <c r="B468" s="30" t="s">
        <v>789</v>
      </c>
      <c r="C468" s="30" t="s">
        <v>1016</v>
      </c>
      <c r="D468" s="30" t="s">
        <v>30</v>
      </c>
      <c r="E468" s="30" t="s">
        <v>41</v>
      </c>
      <c r="F468" s="30" t="s">
        <v>40</v>
      </c>
      <c r="G468" s="30" t="s">
        <v>39</v>
      </c>
      <c r="H468" s="31">
        <v>1006.5</v>
      </c>
      <c r="I468" s="36">
        <v>162</v>
      </c>
      <c r="J468" s="30" t="s">
        <v>42</v>
      </c>
      <c r="K468" s="30" t="s">
        <v>1017</v>
      </c>
    </row>
    <row r="469" spans="2:11">
      <c r="B469" s="30" t="s">
        <v>789</v>
      </c>
      <c r="C469" s="30" t="s">
        <v>1014</v>
      </c>
      <c r="D469" s="30" t="s">
        <v>30</v>
      </c>
      <c r="E469" s="30" t="s">
        <v>41</v>
      </c>
      <c r="F469" s="30" t="s">
        <v>40</v>
      </c>
      <c r="G469" s="30" t="s">
        <v>39</v>
      </c>
      <c r="H469" s="31">
        <v>1006</v>
      </c>
      <c r="I469" s="36">
        <v>274</v>
      </c>
      <c r="J469" s="30" t="s">
        <v>42</v>
      </c>
      <c r="K469" s="30" t="s">
        <v>1015</v>
      </c>
    </row>
    <row r="470" spans="2:11">
      <c r="B470" s="30" t="s">
        <v>789</v>
      </c>
      <c r="C470" s="30" t="s">
        <v>1007</v>
      </c>
      <c r="D470" s="30" t="s">
        <v>30</v>
      </c>
      <c r="E470" s="30" t="s">
        <v>41</v>
      </c>
      <c r="F470" s="30" t="s">
        <v>40</v>
      </c>
      <c r="G470" s="30" t="s">
        <v>39</v>
      </c>
      <c r="H470" s="31">
        <v>1006</v>
      </c>
      <c r="I470" s="36">
        <v>105</v>
      </c>
      <c r="J470" s="30" t="s">
        <v>42</v>
      </c>
      <c r="K470" s="30" t="s">
        <v>1013</v>
      </c>
    </row>
    <row r="471" spans="2:11">
      <c r="B471" s="30" t="s">
        <v>789</v>
      </c>
      <c r="C471" s="30" t="s">
        <v>1007</v>
      </c>
      <c r="D471" s="30" t="s">
        <v>30</v>
      </c>
      <c r="E471" s="30" t="s">
        <v>41</v>
      </c>
      <c r="F471" s="30" t="s">
        <v>40</v>
      </c>
      <c r="G471" s="30" t="s">
        <v>39</v>
      </c>
      <c r="H471" s="31">
        <v>1006</v>
      </c>
      <c r="I471" s="36">
        <v>54</v>
      </c>
      <c r="J471" s="30" t="s">
        <v>42</v>
      </c>
      <c r="K471" s="30" t="s">
        <v>1012</v>
      </c>
    </row>
    <row r="472" spans="2:11">
      <c r="B472" s="30" t="s">
        <v>789</v>
      </c>
      <c r="C472" s="30" t="s">
        <v>1007</v>
      </c>
      <c r="D472" s="30" t="s">
        <v>30</v>
      </c>
      <c r="E472" s="30" t="s">
        <v>41</v>
      </c>
      <c r="F472" s="30" t="s">
        <v>40</v>
      </c>
      <c r="G472" s="30" t="s">
        <v>39</v>
      </c>
      <c r="H472" s="31">
        <v>1006</v>
      </c>
      <c r="I472" s="36">
        <v>80</v>
      </c>
      <c r="J472" s="30" t="s">
        <v>42</v>
      </c>
      <c r="K472" s="30" t="s">
        <v>1011</v>
      </c>
    </row>
    <row r="473" spans="2:11">
      <c r="B473" s="30" t="s">
        <v>789</v>
      </c>
      <c r="C473" s="30" t="s">
        <v>1007</v>
      </c>
      <c r="D473" s="30" t="s">
        <v>30</v>
      </c>
      <c r="E473" s="30" t="s">
        <v>41</v>
      </c>
      <c r="F473" s="30" t="s">
        <v>40</v>
      </c>
      <c r="G473" s="30" t="s">
        <v>39</v>
      </c>
      <c r="H473" s="31">
        <v>1006</v>
      </c>
      <c r="I473" s="36">
        <v>66</v>
      </c>
      <c r="J473" s="30" t="s">
        <v>42</v>
      </c>
      <c r="K473" s="30" t="s">
        <v>1010</v>
      </c>
    </row>
    <row r="474" spans="2:11">
      <c r="B474" s="30" t="s">
        <v>789</v>
      </c>
      <c r="C474" s="30" t="s">
        <v>1007</v>
      </c>
      <c r="D474" s="30" t="s">
        <v>30</v>
      </c>
      <c r="E474" s="30" t="s">
        <v>41</v>
      </c>
      <c r="F474" s="30" t="s">
        <v>40</v>
      </c>
      <c r="G474" s="30" t="s">
        <v>39</v>
      </c>
      <c r="H474" s="31">
        <v>1006</v>
      </c>
      <c r="I474" s="36">
        <v>19</v>
      </c>
      <c r="J474" s="30" t="s">
        <v>42</v>
      </c>
      <c r="K474" s="30" t="s">
        <v>1009</v>
      </c>
    </row>
    <row r="475" spans="2:11">
      <c r="B475" s="30" t="s">
        <v>789</v>
      </c>
      <c r="C475" s="30" t="s">
        <v>1007</v>
      </c>
      <c r="D475" s="30" t="s">
        <v>30</v>
      </c>
      <c r="E475" s="30" t="s">
        <v>41</v>
      </c>
      <c r="F475" s="30" t="s">
        <v>40</v>
      </c>
      <c r="G475" s="30" t="s">
        <v>39</v>
      </c>
      <c r="H475" s="31">
        <v>1006</v>
      </c>
      <c r="I475" s="36">
        <v>400</v>
      </c>
      <c r="J475" s="30" t="s">
        <v>42</v>
      </c>
      <c r="K475" s="30" t="s">
        <v>1008</v>
      </c>
    </row>
    <row r="476" spans="2:11">
      <c r="B476" s="30" t="s">
        <v>789</v>
      </c>
      <c r="C476" s="30" t="s">
        <v>1005</v>
      </c>
      <c r="D476" s="30" t="s">
        <v>30</v>
      </c>
      <c r="E476" s="30" t="s">
        <v>41</v>
      </c>
      <c r="F476" s="30" t="s">
        <v>40</v>
      </c>
      <c r="G476" s="30" t="s">
        <v>39</v>
      </c>
      <c r="H476" s="31">
        <v>1006</v>
      </c>
      <c r="I476" s="36">
        <v>53</v>
      </c>
      <c r="J476" s="30" t="s">
        <v>42</v>
      </c>
      <c r="K476" s="30" t="s">
        <v>1006</v>
      </c>
    </row>
    <row r="477" spans="2:11">
      <c r="B477" s="30" t="s">
        <v>789</v>
      </c>
      <c r="C477" s="30" t="s">
        <v>1003</v>
      </c>
      <c r="D477" s="30" t="s">
        <v>30</v>
      </c>
      <c r="E477" s="30" t="s">
        <v>41</v>
      </c>
      <c r="F477" s="30" t="s">
        <v>40</v>
      </c>
      <c r="G477" s="30" t="s">
        <v>39</v>
      </c>
      <c r="H477" s="31">
        <v>1006</v>
      </c>
      <c r="I477" s="36">
        <v>58</v>
      </c>
      <c r="J477" s="30" t="s">
        <v>42</v>
      </c>
      <c r="K477" s="30" t="s">
        <v>1004</v>
      </c>
    </row>
    <row r="478" spans="2:11">
      <c r="B478" s="30" t="s">
        <v>789</v>
      </c>
      <c r="C478" s="30" t="s">
        <v>1001</v>
      </c>
      <c r="D478" s="30" t="s">
        <v>30</v>
      </c>
      <c r="E478" s="30" t="s">
        <v>41</v>
      </c>
      <c r="F478" s="30" t="s">
        <v>40</v>
      </c>
      <c r="G478" s="30" t="s">
        <v>39</v>
      </c>
      <c r="H478" s="31">
        <v>1006</v>
      </c>
      <c r="I478" s="36">
        <v>50</v>
      </c>
      <c r="J478" s="30" t="s">
        <v>42</v>
      </c>
      <c r="K478" s="30" t="s">
        <v>1002</v>
      </c>
    </row>
    <row r="479" spans="2:11">
      <c r="B479" s="30" t="s">
        <v>789</v>
      </c>
      <c r="C479" s="30" t="s">
        <v>680</v>
      </c>
      <c r="D479" s="30" t="s">
        <v>30</v>
      </c>
      <c r="E479" s="30" t="s">
        <v>41</v>
      </c>
      <c r="F479" s="30" t="s">
        <v>40</v>
      </c>
      <c r="G479" s="30" t="s">
        <v>39</v>
      </c>
      <c r="H479" s="31">
        <v>1006</v>
      </c>
      <c r="I479" s="36">
        <v>62</v>
      </c>
      <c r="J479" s="30" t="s">
        <v>42</v>
      </c>
      <c r="K479" s="30" t="s">
        <v>1000</v>
      </c>
    </row>
    <row r="480" spans="2:11">
      <c r="B480" s="30" t="s">
        <v>789</v>
      </c>
      <c r="C480" s="30" t="s">
        <v>680</v>
      </c>
      <c r="D480" s="30" t="s">
        <v>30</v>
      </c>
      <c r="E480" s="30" t="s">
        <v>41</v>
      </c>
      <c r="F480" s="30" t="s">
        <v>40</v>
      </c>
      <c r="G480" s="30" t="s">
        <v>39</v>
      </c>
      <c r="H480" s="31">
        <v>1006</v>
      </c>
      <c r="I480" s="36">
        <v>151</v>
      </c>
      <c r="J480" s="30" t="s">
        <v>42</v>
      </c>
      <c r="K480" s="30" t="s">
        <v>999</v>
      </c>
    </row>
    <row r="481" spans="2:11">
      <c r="B481" s="30" t="s">
        <v>789</v>
      </c>
      <c r="C481" s="30" t="s">
        <v>997</v>
      </c>
      <c r="D481" s="30" t="s">
        <v>30</v>
      </c>
      <c r="E481" s="30" t="s">
        <v>41</v>
      </c>
      <c r="F481" s="30" t="s">
        <v>40</v>
      </c>
      <c r="G481" s="30" t="s">
        <v>39</v>
      </c>
      <c r="H481" s="31">
        <v>1006</v>
      </c>
      <c r="I481" s="36">
        <v>2</v>
      </c>
      <c r="J481" s="30" t="s">
        <v>42</v>
      </c>
      <c r="K481" s="30" t="s">
        <v>998</v>
      </c>
    </row>
    <row r="482" spans="2:11">
      <c r="B482" s="30" t="s">
        <v>789</v>
      </c>
      <c r="C482" s="30" t="s">
        <v>994</v>
      </c>
      <c r="D482" s="30" t="s">
        <v>30</v>
      </c>
      <c r="E482" s="30" t="s">
        <v>41</v>
      </c>
      <c r="F482" s="30" t="s">
        <v>40</v>
      </c>
      <c r="G482" s="30" t="s">
        <v>39</v>
      </c>
      <c r="H482" s="31">
        <v>1006.5</v>
      </c>
      <c r="I482" s="36">
        <v>109</v>
      </c>
      <c r="J482" s="30" t="s">
        <v>42</v>
      </c>
      <c r="K482" s="30" t="s">
        <v>996</v>
      </c>
    </row>
    <row r="483" spans="2:11">
      <c r="B483" s="30" t="s">
        <v>789</v>
      </c>
      <c r="C483" s="30" t="s">
        <v>994</v>
      </c>
      <c r="D483" s="30" t="s">
        <v>30</v>
      </c>
      <c r="E483" s="30" t="s">
        <v>41</v>
      </c>
      <c r="F483" s="30" t="s">
        <v>40</v>
      </c>
      <c r="G483" s="30" t="s">
        <v>39</v>
      </c>
      <c r="H483" s="31">
        <v>1006.5</v>
      </c>
      <c r="I483" s="36">
        <v>77</v>
      </c>
      <c r="J483" s="30" t="s">
        <v>42</v>
      </c>
      <c r="K483" s="30" t="s">
        <v>995</v>
      </c>
    </row>
    <row r="484" spans="2:11">
      <c r="B484" s="30" t="s">
        <v>789</v>
      </c>
      <c r="C484" s="30" t="s">
        <v>991</v>
      </c>
      <c r="D484" s="30" t="s">
        <v>30</v>
      </c>
      <c r="E484" s="30" t="s">
        <v>41</v>
      </c>
      <c r="F484" s="30" t="s">
        <v>40</v>
      </c>
      <c r="G484" s="30" t="s">
        <v>39</v>
      </c>
      <c r="H484" s="31">
        <v>1006</v>
      </c>
      <c r="I484" s="36">
        <v>58</v>
      </c>
      <c r="J484" s="30" t="s">
        <v>42</v>
      </c>
      <c r="K484" s="30" t="s">
        <v>993</v>
      </c>
    </row>
    <row r="485" spans="2:11">
      <c r="B485" s="30" t="s">
        <v>789</v>
      </c>
      <c r="C485" s="30" t="s">
        <v>991</v>
      </c>
      <c r="D485" s="30" t="s">
        <v>30</v>
      </c>
      <c r="E485" s="30" t="s">
        <v>41</v>
      </c>
      <c r="F485" s="30" t="s">
        <v>40</v>
      </c>
      <c r="G485" s="30" t="s">
        <v>39</v>
      </c>
      <c r="H485" s="31">
        <v>1006</v>
      </c>
      <c r="I485" s="36">
        <v>63</v>
      </c>
      <c r="J485" s="30" t="s">
        <v>42</v>
      </c>
      <c r="K485" s="30" t="s">
        <v>992</v>
      </c>
    </row>
    <row r="486" spans="2:11">
      <c r="B486" s="30" t="s">
        <v>789</v>
      </c>
      <c r="C486" s="30" t="s">
        <v>987</v>
      </c>
      <c r="D486" s="30" t="s">
        <v>30</v>
      </c>
      <c r="E486" s="30" t="s">
        <v>41</v>
      </c>
      <c r="F486" s="30" t="s">
        <v>40</v>
      </c>
      <c r="G486" s="30" t="s">
        <v>39</v>
      </c>
      <c r="H486" s="31">
        <v>1006.5</v>
      </c>
      <c r="I486" s="36">
        <v>33</v>
      </c>
      <c r="J486" s="30" t="s">
        <v>42</v>
      </c>
      <c r="K486" s="30" t="s">
        <v>990</v>
      </c>
    </row>
    <row r="487" spans="2:11">
      <c r="B487" s="30" t="s">
        <v>789</v>
      </c>
      <c r="C487" s="30" t="s">
        <v>987</v>
      </c>
      <c r="D487" s="30" t="s">
        <v>30</v>
      </c>
      <c r="E487" s="30" t="s">
        <v>41</v>
      </c>
      <c r="F487" s="30" t="s">
        <v>40</v>
      </c>
      <c r="G487" s="30" t="s">
        <v>39</v>
      </c>
      <c r="H487" s="31">
        <v>1006.5</v>
      </c>
      <c r="I487" s="36">
        <v>67</v>
      </c>
      <c r="J487" s="30" t="s">
        <v>42</v>
      </c>
      <c r="K487" s="30" t="s">
        <v>989</v>
      </c>
    </row>
    <row r="488" spans="2:11">
      <c r="B488" s="30" t="s">
        <v>789</v>
      </c>
      <c r="C488" s="30" t="s">
        <v>987</v>
      </c>
      <c r="D488" s="30" t="s">
        <v>30</v>
      </c>
      <c r="E488" s="30" t="s">
        <v>41</v>
      </c>
      <c r="F488" s="30" t="s">
        <v>40</v>
      </c>
      <c r="G488" s="30" t="s">
        <v>39</v>
      </c>
      <c r="H488" s="31">
        <v>1006.5</v>
      </c>
      <c r="I488" s="36">
        <v>112</v>
      </c>
      <c r="J488" s="30" t="s">
        <v>42</v>
      </c>
      <c r="K488" s="30" t="s">
        <v>988</v>
      </c>
    </row>
    <row r="489" spans="2:11">
      <c r="B489" s="30" t="s">
        <v>789</v>
      </c>
      <c r="C489" s="30" t="s">
        <v>985</v>
      </c>
      <c r="D489" s="30" t="s">
        <v>30</v>
      </c>
      <c r="E489" s="30" t="s">
        <v>41</v>
      </c>
      <c r="F489" s="30" t="s">
        <v>40</v>
      </c>
      <c r="G489" s="30" t="s">
        <v>39</v>
      </c>
      <c r="H489" s="31">
        <v>1007</v>
      </c>
      <c r="I489" s="36">
        <v>87</v>
      </c>
      <c r="J489" s="30" t="s">
        <v>42</v>
      </c>
      <c r="K489" s="30" t="s">
        <v>986</v>
      </c>
    </row>
    <row r="490" spans="2:11">
      <c r="B490" s="30" t="s">
        <v>789</v>
      </c>
      <c r="C490" s="30" t="s">
        <v>983</v>
      </c>
      <c r="D490" s="30" t="s">
        <v>30</v>
      </c>
      <c r="E490" s="30" t="s">
        <v>41</v>
      </c>
      <c r="F490" s="30" t="s">
        <v>40</v>
      </c>
      <c r="G490" s="30" t="s">
        <v>39</v>
      </c>
      <c r="H490" s="31">
        <v>1007</v>
      </c>
      <c r="I490" s="36">
        <v>138</v>
      </c>
      <c r="J490" s="30" t="s">
        <v>42</v>
      </c>
      <c r="K490" s="30" t="s">
        <v>984</v>
      </c>
    </row>
    <row r="491" spans="2:11">
      <c r="B491" s="30" t="s">
        <v>789</v>
      </c>
      <c r="C491" s="30" t="s">
        <v>981</v>
      </c>
      <c r="D491" s="30" t="s">
        <v>30</v>
      </c>
      <c r="E491" s="30" t="s">
        <v>41</v>
      </c>
      <c r="F491" s="30" t="s">
        <v>40</v>
      </c>
      <c r="G491" s="30" t="s">
        <v>39</v>
      </c>
      <c r="H491" s="31">
        <v>1007</v>
      </c>
      <c r="I491" s="36">
        <v>146</v>
      </c>
      <c r="J491" s="30" t="s">
        <v>42</v>
      </c>
      <c r="K491" s="30" t="s">
        <v>982</v>
      </c>
    </row>
    <row r="492" spans="2:11">
      <c r="B492" s="30" t="s">
        <v>789</v>
      </c>
      <c r="C492" s="30" t="s">
        <v>979</v>
      </c>
      <c r="D492" s="30" t="s">
        <v>30</v>
      </c>
      <c r="E492" s="30" t="s">
        <v>41</v>
      </c>
      <c r="F492" s="30" t="s">
        <v>40</v>
      </c>
      <c r="G492" s="30" t="s">
        <v>39</v>
      </c>
      <c r="H492" s="31">
        <v>1007</v>
      </c>
      <c r="I492" s="36">
        <v>67</v>
      </c>
      <c r="J492" s="30" t="s">
        <v>42</v>
      </c>
      <c r="K492" s="30" t="s">
        <v>980</v>
      </c>
    </row>
    <row r="493" spans="2:11">
      <c r="B493" s="30" t="s">
        <v>789</v>
      </c>
      <c r="C493" s="30" t="s">
        <v>977</v>
      </c>
      <c r="D493" s="30" t="s">
        <v>30</v>
      </c>
      <c r="E493" s="30" t="s">
        <v>41</v>
      </c>
      <c r="F493" s="30" t="s">
        <v>40</v>
      </c>
      <c r="G493" s="30" t="s">
        <v>39</v>
      </c>
      <c r="H493" s="31">
        <v>1007.5</v>
      </c>
      <c r="I493" s="36">
        <v>164</v>
      </c>
      <c r="J493" s="30" t="s">
        <v>42</v>
      </c>
      <c r="K493" s="30" t="s">
        <v>978</v>
      </c>
    </row>
    <row r="494" spans="2:11">
      <c r="B494" s="30" t="s">
        <v>789</v>
      </c>
      <c r="C494" s="30" t="s">
        <v>975</v>
      </c>
      <c r="D494" s="30" t="s">
        <v>30</v>
      </c>
      <c r="E494" s="30" t="s">
        <v>41</v>
      </c>
      <c r="F494" s="30" t="s">
        <v>40</v>
      </c>
      <c r="G494" s="30" t="s">
        <v>39</v>
      </c>
      <c r="H494" s="31">
        <v>1008</v>
      </c>
      <c r="I494" s="36">
        <v>127</v>
      </c>
      <c r="J494" s="30" t="s">
        <v>42</v>
      </c>
      <c r="K494" s="30" t="s">
        <v>976</v>
      </c>
    </row>
    <row r="495" spans="2:11">
      <c r="B495" s="30" t="s">
        <v>789</v>
      </c>
      <c r="C495" s="30" t="s">
        <v>973</v>
      </c>
      <c r="D495" s="30" t="s">
        <v>30</v>
      </c>
      <c r="E495" s="30" t="s">
        <v>41</v>
      </c>
      <c r="F495" s="30" t="s">
        <v>40</v>
      </c>
      <c r="G495" s="30" t="s">
        <v>39</v>
      </c>
      <c r="H495" s="31">
        <v>1008.5</v>
      </c>
      <c r="I495" s="36">
        <v>146</v>
      </c>
      <c r="J495" s="30" t="s">
        <v>42</v>
      </c>
      <c r="K495" s="30" t="s">
        <v>974</v>
      </c>
    </row>
    <row r="496" spans="2:11">
      <c r="B496" s="30" t="s">
        <v>789</v>
      </c>
      <c r="C496" s="30" t="s">
        <v>971</v>
      </c>
      <c r="D496" s="30" t="s">
        <v>30</v>
      </c>
      <c r="E496" s="30" t="s">
        <v>41</v>
      </c>
      <c r="F496" s="30" t="s">
        <v>40</v>
      </c>
      <c r="G496" s="30" t="s">
        <v>39</v>
      </c>
      <c r="H496" s="31">
        <v>1008</v>
      </c>
      <c r="I496" s="36">
        <v>153</v>
      </c>
      <c r="J496" s="30" t="s">
        <v>42</v>
      </c>
      <c r="K496" s="30" t="s">
        <v>972</v>
      </c>
    </row>
    <row r="497" spans="2:11">
      <c r="B497" s="30" t="s">
        <v>789</v>
      </c>
      <c r="C497" s="30" t="s">
        <v>967</v>
      </c>
      <c r="D497" s="30" t="s">
        <v>30</v>
      </c>
      <c r="E497" s="30" t="s">
        <v>41</v>
      </c>
      <c r="F497" s="30" t="s">
        <v>40</v>
      </c>
      <c r="G497" s="30" t="s">
        <v>39</v>
      </c>
      <c r="H497" s="31">
        <v>1007.5</v>
      </c>
      <c r="I497" s="36">
        <v>43</v>
      </c>
      <c r="J497" s="30" t="s">
        <v>42</v>
      </c>
      <c r="K497" s="30" t="s">
        <v>970</v>
      </c>
    </row>
    <row r="498" spans="2:11">
      <c r="B498" s="30" t="s">
        <v>789</v>
      </c>
      <c r="C498" s="30" t="s">
        <v>967</v>
      </c>
      <c r="D498" s="30" t="s">
        <v>30</v>
      </c>
      <c r="E498" s="30" t="s">
        <v>41</v>
      </c>
      <c r="F498" s="30" t="s">
        <v>40</v>
      </c>
      <c r="G498" s="30" t="s">
        <v>39</v>
      </c>
      <c r="H498" s="31">
        <v>1007.5</v>
      </c>
      <c r="I498" s="36">
        <v>16</v>
      </c>
      <c r="J498" s="30" t="s">
        <v>42</v>
      </c>
      <c r="K498" s="30" t="s">
        <v>969</v>
      </c>
    </row>
    <row r="499" spans="2:11">
      <c r="B499" s="30" t="s">
        <v>789</v>
      </c>
      <c r="C499" s="30" t="s">
        <v>967</v>
      </c>
      <c r="D499" s="30" t="s">
        <v>30</v>
      </c>
      <c r="E499" s="30" t="s">
        <v>41</v>
      </c>
      <c r="F499" s="30" t="s">
        <v>40</v>
      </c>
      <c r="G499" s="30" t="s">
        <v>39</v>
      </c>
      <c r="H499" s="31">
        <v>1007.5</v>
      </c>
      <c r="I499" s="36">
        <v>108</v>
      </c>
      <c r="J499" s="30" t="s">
        <v>42</v>
      </c>
      <c r="K499" s="30" t="s">
        <v>968</v>
      </c>
    </row>
    <row r="500" spans="2:11">
      <c r="B500" s="30" t="s">
        <v>789</v>
      </c>
      <c r="C500" s="30" t="s">
        <v>965</v>
      </c>
      <c r="D500" s="30" t="s">
        <v>30</v>
      </c>
      <c r="E500" s="30" t="s">
        <v>41</v>
      </c>
      <c r="F500" s="30" t="s">
        <v>40</v>
      </c>
      <c r="G500" s="30" t="s">
        <v>39</v>
      </c>
      <c r="H500" s="31">
        <v>1007.5</v>
      </c>
      <c r="I500" s="36">
        <v>72</v>
      </c>
      <c r="J500" s="30" t="s">
        <v>42</v>
      </c>
      <c r="K500" s="30" t="s">
        <v>966</v>
      </c>
    </row>
    <row r="501" spans="2:11">
      <c r="B501" s="30" t="s">
        <v>789</v>
      </c>
      <c r="C501" s="30" t="s">
        <v>963</v>
      </c>
      <c r="D501" s="30" t="s">
        <v>30</v>
      </c>
      <c r="E501" s="30" t="s">
        <v>41</v>
      </c>
      <c r="F501" s="30" t="s">
        <v>40</v>
      </c>
      <c r="G501" s="30" t="s">
        <v>39</v>
      </c>
      <c r="H501" s="31">
        <v>1007.5</v>
      </c>
      <c r="I501" s="36">
        <v>75</v>
      </c>
      <c r="J501" s="30" t="s">
        <v>42</v>
      </c>
      <c r="K501" s="30" t="s">
        <v>964</v>
      </c>
    </row>
    <row r="502" spans="2:11">
      <c r="B502" s="30" t="s">
        <v>789</v>
      </c>
      <c r="C502" s="30" t="s">
        <v>961</v>
      </c>
      <c r="D502" s="30" t="s">
        <v>30</v>
      </c>
      <c r="E502" s="30" t="s">
        <v>41</v>
      </c>
      <c r="F502" s="30" t="s">
        <v>40</v>
      </c>
      <c r="G502" s="30" t="s">
        <v>39</v>
      </c>
      <c r="H502" s="31">
        <v>1008</v>
      </c>
      <c r="I502" s="36">
        <v>51</v>
      </c>
      <c r="J502" s="30" t="s">
        <v>42</v>
      </c>
      <c r="K502" s="30" t="s">
        <v>962</v>
      </c>
    </row>
    <row r="503" spans="2:11">
      <c r="B503" s="30" t="s">
        <v>789</v>
      </c>
      <c r="C503" s="30" t="s">
        <v>958</v>
      </c>
      <c r="D503" s="30" t="s">
        <v>30</v>
      </c>
      <c r="E503" s="30" t="s">
        <v>41</v>
      </c>
      <c r="F503" s="30" t="s">
        <v>40</v>
      </c>
      <c r="G503" s="30" t="s">
        <v>39</v>
      </c>
      <c r="H503" s="31">
        <v>1008</v>
      </c>
      <c r="I503" s="36">
        <v>48</v>
      </c>
      <c r="J503" s="30" t="s">
        <v>42</v>
      </c>
      <c r="K503" s="30" t="s">
        <v>960</v>
      </c>
    </row>
    <row r="504" spans="2:11">
      <c r="B504" s="30" t="s">
        <v>789</v>
      </c>
      <c r="C504" s="30" t="s">
        <v>958</v>
      </c>
      <c r="D504" s="30" t="s">
        <v>30</v>
      </c>
      <c r="E504" s="30" t="s">
        <v>41</v>
      </c>
      <c r="F504" s="30" t="s">
        <v>40</v>
      </c>
      <c r="G504" s="30" t="s">
        <v>39</v>
      </c>
      <c r="H504" s="31">
        <v>1008</v>
      </c>
      <c r="I504" s="36">
        <v>112</v>
      </c>
      <c r="J504" s="30" t="s">
        <v>42</v>
      </c>
      <c r="K504" s="30" t="s">
        <v>959</v>
      </c>
    </row>
    <row r="505" spans="2:11">
      <c r="B505" s="30" t="s">
        <v>789</v>
      </c>
      <c r="C505" s="30" t="s">
        <v>956</v>
      </c>
      <c r="D505" s="30" t="s">
        <v>30</v>
      </c>
      <c r="E505" s="30" t="s">
        <v>41</v>
      </c>
      <c r="F505" s="30" t="s">
        <v>40</v>
      </c>
      <c r="G505" s="30" t="s">
        <v>39</v>
      </c>
      <c r="H505" s="31">
        <v>1008.5</v>
      </c>
      <c r="I505" s="36">
        <v>100</v>
      </c>
      <c r="J505" s="30" t="s">
        <v>42</v>
      </c>
      <c r="K505" s="30" t="s">
        <v>957</v>
      </c>
    </row>
    <row r="506" spans="2:11">
      <c r="B506" s="30" t="s">
        <v>789</v>
      </c>
      <c r="C506" s="30" t="s">
        <v>954</v>
      </c>
      <c r="D506" s="30" t="s">
        <v>30</v>
      </c>
      <c r="E506" s="30" t="s">
        <v>41</v>
      </c>
      <c r="F506" s="30" t="s">
        <v>40</v>
      </c>
      <c r="G506" s="30" t="s">
        <v>39</v>
      </c>
      <c r="H506" s="31">
        <v>1008.5</v>
      </c>
      <c r="I506" s="36">
        <v>68</v>
      </c>
      <c r="J506" s="30" t="s">
        <v>42</v>
      </c>
      <c r="K506" s="30" t="s">
        <v>955</v>
      </c>
    </row>
    <row r="507" spans="2:11">
      <c r="B507" s="30" t="s">
        <v>789</v>
      </c>
      <c r="C507" s="30" t="s">
        <v>952</v>
      </c>
      <c r="D507" s="30" t="s">
        <v>30</v>
      </c>
      <c r="E507" s="30" t="s">
        <v>41</v>
      </c>
      <c r="F507" s="30" t="s">
        <v>40</v>
      </c>
      <c r="G507" s="30" t="s">
        <v>39</v>
      </c>
      <c r="H507" s="31">
        <v>1008.5</v>
      </c>
      <c r="I507" s="36">
        <v>70</v>
      </c>
      <c r="J507" s="30" t="s">
        <v>42</v>
      </c>
      <c r="K507" s="30" t="s">
        <v>953</v>
      </c>
    </row>
    <row r="508" spans="2:11">
      <c r="B508" s="30" t="s">
        <v>789</v>
      </c>
      <c r="C508" s="30" t="s">
        <v>950</v>
      </c>
      <c r="D508" s="30" t="s">
        <v>30</v>
      </c>
      <c r="E508" s="30" t="s">
        <v>41</v>
      </c>
      <c r="F508" s="30" t="s">
        <v>40</v>
      </c>
      <c r="G508" s="30" t="s">
        <v>39</v>
      </c>
      <c r="H508" s="31">
        <v>1009</v>
      </c>
      <c r="I508" s="36">
        <v>163</v>
      </c>
      <c r="J508" s="30" t="s">
        <v>42</v>
      </c>
      <c r="K508" s="30" t="s">
        <v>951</v>
      </c>
    </row>
    <row r="509" spans="2:11">
      <c r="B509" s="30" t="s">
        <v>789</v>
      </c>
      <c r="C509" s="30" t="s">
        <v>948</v>
      </c>
      <c r="D509" s="30" t="s">
        <v>30</v>
      </c>
      <c r="E509" s="30" t="s">
        <v>41</v>
      </c>
      <c r="F509" s="30" t="s">
        <v>40</v>
      </c>
      <c r="G509" s="30" t="s">
        <v>39</v>
      </c>
      <c r="H509" s="31">
        <v>1009.5</v>
      </c>
      <c r="I509" s="36">
        <v>63</v>
      </c>
      <c r="J509" s="30" t="s">
        <v>42</v>
      </c>
      <c r="K509" s="30" t="s">
        <v>949</v>
      </c>
    </row>
    <row r="510" spans="2:11">
      <c r="B510" s="30" t="s">
        <v>789</v>
      </c>
      <c r="C510" s="30" t="s">
        <v>946</v>
      </c>
      <c r="D510" s="30" t="s">
        <v>30</v>
      </c>
      <c r="E510" s="30" t="s">
        <v>41</v>
      </c>
      <c r="F510" s="30" t="s">
        <v>40</v>
      </c>
      <c r="G510" s="30" t="s">
        <v>39</v>
      </c>
      <c r="H510" s="31">
        <v>1008.5</v>
      </c>
      <c r="I510" s="36">
        <v>129</v>
      </c>
      <c r="J510" s="30" t="s">
        <v>42</v>
      </c>
      <c r="K510" s="30" t="s">
        <v>947</v>
      </c>
    </row>
    <row r="511" spans="2:11">
      <c r="B511" s="30" t="s">
        <v>789</v>
      </c>
      <c r="C511" s="30" t="s">
        <v>944</v>
      </c>
      <c r="D511" s="30" t="s">
        <v>30</v>
      </c>
      <c r="E511" s="30" t="s">
        <v>41</v>
      </c>
      <c r="F511" s="30" t="s">
        <v>40</v>
      </c>
      <c r="G511" s="30" t="s">
        <v>39</v>
      </c>
      <c r="H511" s="31">
        <v>1008</v>
      </c>
      <c r="I511" s="36">
        <v>162</v>
      </c>
      <c r="J511" s="30" t="s">
        <v>42</v>
      </c>
      <c r="K511" s="30" t="s">
        <v>945</v>
      </c>
    </row>
    <row r="512" spans="2:11">
      <c r="B512" s="30" t="s">
        <v>789</v>
      </c>
      <c r="C512" s="30" t="s">
        <v>942</v>
      </c>
      <c r="D512" s="30" t="s">
        <v>30</v>
      </c>
      <c r="E512" s="30" t="s">
        <v>41</v>
      </c>
      <c r="F512" s="30" t="s">
        <v>40</v>
      </c>
      <c r="G512" s="30" t="s">
        <v>39</v>
      </c>
      <c r="H512" s="31">
        <v>1008.5</v>
      </c>
      <c r="I512" s="36">
        <v>102</v>
      </c>
      <c r="J512" s="30" t="s">
        <v>42</v>
      </c>
      <c r="K512" s="30" t="s">
        <v>943</v>
      </c>
    </row>
    <row r="513" spans="2:11">
      <c r="B513" s="30" t="s">
        <v>789</v>
      </c>
      <c r="C513" s="30" t="s">
        <v>937</v>
      </c>
      <c r="D513" s="30" t="s">
        <v>30</v>
      </c>
      <c r="E513" s="30" t="s">
        <v>41</v>
      </c>
      <c r="F513" s="30" t="s">
        <v>40</v>
      </c>
      <c r="G513" s="30" t="s">
        <v>39</v>
      </c>
      <c r="H513" s="31">
        <v>1008.5</v>
      </c>
      <c r="I513" s="36">
        <v>53</v>
      </c>
      <c r="J513" s="30" t="s">
        <v>42</v>
      </c>
      <c r="K513" s="30" t="s">
        <v>941</v>
      </c>
    </row>
    <row r="514" spans="2:11">
      <c r="B514" s="30" t="s">
        <v>789</v>
      </c>
      <c r="C514" s="30" t="s">
        <v>937</v>
      </c>
      <c r="D514" s="30" t="s">
        <v>30</v>
      </c>
      <c r="E514" s="30" t="s">
        <v>41</v>
      </c>
      <c r="F514" s="30" t="s">
        <v>40</v>
      </c>
      <c r="G514" s="30" t="s">
        <v>39</v>
      </c>
      <c r="H514" s="31">
        <v>1008.5</v>
      </c>
      <c r="I514" s="36">
        <v>63</v>
      </c>
      <c r="J514" s="30" t="s">
        <v>42</v>
      </c>
      <c r="K514" s="30" t="s">
        <v>940</v>
      </c>
    </row>
    <row r="515" spans="2:11">
      <c r="B515" s="30" t="s">
        <v>789</v>
      </c>
      <c r="C515" s="30" t="s">
        <v>937</v>
      </c>
      <c r="D515" s="30" t="s">
        <v>30</v>
      </c>
      <c r="E515" s="30" t="s">
        <v>41</v>
      </c>
      <c r="F515" s="30" t="s">
        <v>40</v>
      </c>
      <c r="G515" s="30" t="s">
        <v>39</v>
      </c>
      <c r="H515" s="31">
        <v>1008.5</v>
      </c>
      <c r="I515" s="36">
        <v>60</v>
      </c>
      <c r="J515" s="30" t="s">
        <v>42</v>
      </c>
      <c r="K515" s="30" t="s">
        <v>939</v>
      </c>
    </row>
    <row r="516" spans="2:11">
      <c r="B516" s="30" t="s">
        <v>789</v>
      </c>
      <c r="C516" s="30" t="s">
        <v>937</v>
      </c>
      <c r="D516" s="30" t="s">
        <v>30</v>
      </c>
      <c r="E516" s="30" t="s">
        <v>41</v>
      </c>
      <c r="F516" s="30" t="s">
        <v>40</v>
      </c>
      <c r="G516" s="30" t="s">
        <v>39</v>
      </c>
      <c r="H516" s="31">
        <v>1008.5</v>
      </c>
      <c r="I516" s="36">
        <v>33</v>
      </c>
      <c r="J516" s="30" t="s">
        <v>42</v>
      </c>
      <c r="K516" s="30" t="s">
        <v>938</v>
      </c>
    </row>
    <row r="517" spans="2:11">
      <c r="B517" s="30" t="s">
        <v>789</v>
      </c>
      <c r="C517" s="30" t="s">
        <v>931</v>
      </c>
      <c r="D517" s="30" t="s">
        <v>30</v>
      </c>
      <c r="E517" s="30" t="s">
        <v>41</v>
      </c>
      <c r="F517" s="30" t="s">
        <v>40</v>
      </c>
      <c r="G517" s="30" t="s">
        <v>39</v>
      </c>
      <c r="H517" s="31">
        <v>1007.5</v>
      </c>
      <c r="I517" s="36">
        <v>17</v>
      </c>
      <c r="J517" s="30" t="s">
        <v>42</v>
      </c>
      <c r="K517" s="30" t="s">
        <v>936</v>
      </c>
    </row>
    <row r="518" spans="2:11">
      <c r="B518" s="30" t="s">
        <v>789</v>
      </c>
      <c r="C518" s="30" t="s">
        <v>931</v>
      </c>
      <c r="D518" s="30" t="s">
        <v>30</v>
      </c>
      <c r="E518" s="30" t="s">
        <v>41</v>
      </c>
      <c r="F518" s="30" t="s">
        <v>40</v>
      </c>
      <c r="G518" s="30" t="s">
        <v>39</v>
      </c>
      <c r="H518" s="31">
        <v>1007.5</v>
      </c>
      <c r="I518" s="36">
        <v>68</v>
      </c>
      <c r="J518" s="30" t="s">
        <v>42</v>
      </c>
      <c r="K518" s="30" t="s">
        <v>935</v>
      </c>
    </row>
    <row r="519" spans="2:11">
      <c r="B519" s="30" t="s">
        <v>789</v>
      </c>
      <c r="C519" s="30" t="s">
        <v>931</v>
      </c>
      <c r="D519" s="30" t="s">
        <v>30</v>
      </c>
      <c r="E519" s="30" t="s">
        <v>41</v>
      </c>
      <c r="F519" s="30" t="s">
        <v>40</v>
      </c>
      <c r="G519" s="30" t="s">
        <v>39</v>
      </c>
      <c r="H519" s="31">
        <v>1007.5</v>
      </c>
      <c r="I519" s="36">
        <v>50</v>
      </c>
      <c r="J519" s="30" t="s">
        <v>42</v>
      </c>
      <c r="K519" s="30" t="s">
        <v>934</v>
      </c>
    </row>
    <row r="520" spans="2:11">
      <c r="B520" s="30" t="s">
        <v>789</v>
      </c>
      <c r="C520" s="30" t="s">
        <v>931</v>
      </c>
      <c r="D520" s="30" t="s">
        <v>30</v>
      </c>
      <c r="E520" s="30" t="s">
        <v>41</v>
      </c>
      <c r="F520" s="30" t="s">
        <v>40</v>
      </c>
      <c r="G520" s="30" t="s">
        <v>39</v>
      </c>
      <c r="H520" s="31">
        <v>1007.5</v>
      </c>
      <c r="I520" s="36">
        <v>15</v>
      </c>
      <c r="J520" s="30" t="s">
        <v>42</v>
      </c>
      <c r="K520" s="30" t="s">
        <v>933</v>
      </c>
    </row>
    <row r="521" spans="2:11">
      <c r="B521" s="30" t="s">
        <v>789</v>
      </c>
      <c r="C521" s="30" t="s">
        <v>931</v>
      </c>
      <c r="D521" s="30" t="s">
        <v>30</v>
      </c>
      <c r="E521" s="30" t="s">
        <v>41</v>
      </c>
      <c r="F521" s="30" t="s">
        <v>40</v>
      </c>
      <c r="G521" s="30" t="s">
        <v>39</v>
      </c>
      <c r="H521" s="31">
        <v>1007.5</v>
      </c>
      <c r="I521" s="36">
        <v>28</v>
      </c>
      <c r="J521" s="30" t="s">
        <v>42</v>
      </c>
      <c r="K521" s="30" t="s">
        <v>932</v>
      </c>
    </row>
    <row r="522" spans="2:11">
      <c r="B522" s="30" t="s">
        <v>789</v>
      </c>
      <c r="C522" s="30" t="s">
        <v>929</v>
      </c>
      <c r="D522" s="30" t="s">
        <v>30</v>
      </c>
      <c r="E522" s="30" t="s">
        <v>41</v>
      </c>
      <c r="F522" s="30" t="s">
        <v>40</v>
      </c>
      <c r="G522" s="30" t="s">
        <v>39</v>
      </c>
      <c r="H522" s="31">
        <v>1006.5</v>
      </c>
      <c r="I522" s="36">
        <v>72</v>
      </c>
      <c r="J522" s="30" t="s">
        <v>42</v>
      </c>
      <c r="K522" s="30" t="s">
        <v>930</v>
      </c>
    </row>
    <row r="523" spans="2:11">
      <c r="B523" s="30" t="s">
        <v>789</v>
      </c>
      <c r="C523" s="30" t="s">
        <v>927</v>
      </c>
      <c r="D523" s="30" t="s">
        <v>30</v>
      </c>
      <c r="E523" s="30" t="s">
        <v>41</v>
      </c>
      <c r="F523" s="30" t="s">
        <v>40</v>
      </c>
      <c r="G523" s="30" t="s">
        <v>39</v>
      </c>
      <c r="H523" s="31">
        <v>1006</v>
      </c>
      <c r="I523" s="36">
        <v>44</v>
      </c>
      <c r="J523" s="30" t="s">
        <v>42</v>
      </c>
      <c r="K523" s="30" t="s">
        <v>928</v>
      </c>
    </row>
    <row r="524" spans="2:11">
      <c r="B524" s="30" t="s">
        <v>789</v>
      </c>
      <c r="C524" s="30" t="s">
        <v>925</v>
      </c>
      <c r="D524" s="30" t="s">
        <v>30</v>
      </c>
      <c r="E524" s="30" t="s">
        <v>41</v>
      </c>
      <c r="F524" s="30" t="s">
        <v>40</v>
      </c>
      <c r="G524" s="30" t="s">
        <v>39</v>
      </c>
      <c r="H524" s="31">
        <v>1006.5</v>
      </c>
      <c r="I524" s="36">
        <v>62</v>
      </c>
      <c r="J524" s="30" t="s">
        <v>42</v>
      </c>
      <c r="K524" s="30" t="s">
        <v>926</v>
      </c>
    </row>
    <row r="525" spans="2:11">
      <c r="B525" s="30" t="s">
        <v>789</v>
      </c>
      <c r="C525" s="30" t="s">
        <v>922</v>
      </c>
      <c r="D525" s="30" t="s">
        <v>30</v>
      </c>
      <c r="E525" s="30" t="s">
        <v>41</v>
      </c>
      <c r="F525" s="30" t="s">
        <v>40</v>
      </c>
      <c r="G525" s="30" t="s">
        <v>39</v>
      </c>
      <c r="H525" s="31">
        <v>1007</v>
      </c>
      <c r="I525" s="36">
        <v>66</v>
      </c>
      <c r="J525" s="30" t="s">
        <v>42</v>
      </c>
      <c r="K525" s="30" t="s">
        <v>924</v>
      </c>
    </row>
    <row r="526" spans="2:11">
      <c r="B526" s="30" t="s">
        <v>789</v>
      </c>
      <c r="C526" s="30" t="s">
        <v>922</v>
      </c>
      <c r="D526" s="30" t="s">
        <v>30</v>
      </c>
      <c r="E526" s="30" t="s">
        <v>41</v>
      </c>
      <c r="F526" s="30" t="s">
        <v>40</v>
      </c>
      <c r="G526" s="30" t="s">
        <v>39</v>
      </c>
      <c r="H526" s="31">
        <v>1007</v>
      </c>
      <c r="I526" s="36">
        <v>94</v>
      </c>
      <c r="J526" s="30" t="s">
        <v>42</v>
      </c>
      <c r="K526" s="30" t="s">
        <v>923</v>
      </c>
    </row>
    <row r="527" spans="2:11">
      <c r="B527" s="30" t="s">
        <v>789</v>
      </c>
      <c r="C527" s="30" t="s">
        <v>920</v>
      </c>
      <c r="D527" s="30" t="s">
        <v>30</v>
      </c>
      <c r="E527" s="30" t="s">
        <v>41</v>
      </c>
      <c r="F527" s="30" t="s">
        <v>40</v>
      </c>
      <c r="G527" s="30" t="s">
        <v>39</v>
      </c>
      <c r="H527" s="31">
        <v>1007</v>
      </c>
      <c r="I527" s="36">
        <v>26</v>
      </c>
      <c r="J527" s="30" t="s">
        <v>42</v>
      </c>
      <c r="K527" s="30" t="s">
        <v>921</v>
      </c>
    </row>
    <row r="528" spans="2:11">
      <c r="B528" s="30" t="s">
        <v>789</v>
      </c>
      <c r="C528" s="30" t="s">
        <v>918</v>
      </c>
      <c r="D528" s="30" t="s">
        <v>30</v>
      </c>
      <c r="E528" s="30" t="s">
        <v>41</v>
      </c>
      <c r="F528" s="30" t="s">
        <v>40</v>
      </c>
      <c r="G528" s="30" t="s">
        <v>39</v>
      </c>
      <c r="H528" s="31">
        <v>1007</v>
      </c>
      <c r="I528" s="36">
        <v>96</v>
      </c>
      <c r="J528" s="30" t="s">
        <v>42</v>
      </c>
      <c r="K528" s="30" t="s">
        <v>919</v>
      </c>
    </row>
    <row r="529" spans="2:11">
      <c r="B529" s="30" t="s">
        <v>789</v>
      </c>
      <c r="C529" s="30" t="s">
        <v>915</v>
      </c>
      <c r="D529" s="30" t="s">
        <v>30</v>
      </c>
      <c r="E529" s="30" t="s">
        <v>41</v>
      </c>
      <c r="F529" s="30" t="s">
        <v>40</v>
      </c>
      <c r="G529" s="30" t="s">
        <v>39</v>
      </c>
      <c r="H529" s="31">
        <v>1006.5</v>
      </c>
      <c r="I529" s="36">
        <v>63</v>
      </c>
      <c r="J529" s="30" t="s">
        <v>42</v>
      </c>
      <c r="K529" s="30" t="s">
        <v>917</v>
      </c>
    </row>
    <row r="530" spans="2:11">
      <c r="B530" s="30" t="s">
        <v>789</v>
      </c>
      <c r="C530" s="30" t="s">
        <v>915</v>
      </c>
      <c r="D530" s="30" t="s">
        <v>30</v>
      </c>
      <c r="E530" s="30" t="s">
        <v>41</v>
      </c>
      <c r="F530" s="30" t="s">
        <v>40</v>
      </c>
      <c r="G530" s="30" t="s">
        <v>39</v>
      </c>
      <c r="H530" s="31">
        <v>1006.5</v>
      </c>
      <c r="I530" s="36">
        <v>61</v>
      </c>
      <c r="J530" s="30" t="s">
        <v>42</v>
      </c>
      <c r="K530" s="30" t="s">
        <v>916</v>
      </c>
    </row>
    <row r="531" spans="2:11">
      <c r="B531" s="30" t="s">
        <v>789</v>
      </c>
      <c r="C531" s="30" t="s">
        <v>909</v>
      </c>
      <c r="D531" s="30" t="s">
        <v>30</v>
      </c>
      <c r="E531" s="30" t="s">
        <v>41</v>
      </c>
      <c r="F531" s="30" t="s">
        <v>40</v>
      </c>
      <c r="G531" s="30" t="s">
        <v>39</v>
      </c>
      <c r="H531" s="31">
        <v>1007</v>
      </c>
      <c r="I531" s="36">
        <v>52</v>
      </c>
      <c r="J531" s="30" t="s">
        <v>42</v>
      </c>
      <c r="K531" s="30" t="s">
        <v>914</v>
      </c>
    </row>
    <row r="532" spans="2:11">
      <c r="B532" s="30" t="s">
        <v>789</v>
      </c>
      <c r="C532" s="30" t="s">
        <v>909</v>
      </c>
      <c r="D532" s="30" t="s">
        <v>30</v>
      </c>
      <c r="E532" s="30" t="s">
        <v>41</v>
      </c>
      <c r="F532" s="30" t="s">
        <v>40</v>
      </c>
      <c r="G532" s="30" t="s">
        <v>39</v>
      </c>
      <c r="H532" s="31">
        <v>1007</v>
      </c>
      <c r="I532" s="36">
        <v>19</v>
      </c>
      <c r="J532" s="30" t="s">
        <v>42</v>
      </c>
      <c r="K532" s="30" t="s">
        <v>913</v>
      </c>
    </row>
    <row r="533" spans="2:11">
      <c r="B533" s="30" t="s">
        <v>789</v>
      </c>
      <c r="C533" s="30" t="s">
        <v>909</v>
      </c>
      <c r="D533" s="30" t="s">
        <v>30</v>
      </c>
      <c r="E533" s="30" t="s">
        <v>41</v>
      </c>
      <c r="F533" s="30" t="s">
        <v>40</v>
      </c>
      <c r="G533" s="30" t="s">
        <v>39</v>
      </c>
      <c r="H533" s="31">
        <v>1007</v>
      </c>
      <c r="I533" s="36">
        <v>66</v>
      </c>
      <c r="J533" s="30" t="s">
        <v>42</v>
      </c>
      <c r="K533" s="30" t="s">
        <v>912</v>
      </c>
    </row>
    <row r="534" spans="2:11">
      <c r="B534" s="30" t="s">
        <v>789</v>
      </c>
      <c r="C534" s="30" t="s">
        <v>909</v>
      </c>
      <c r="D534" s="30" t="s">
        <v>30</v>
      </c>
      <c r="E534" s="30" t="s">
        <v>41</v>
      </c>
      <c r="F534" s="30" t="s">
        <v>40</v>
      </c>
      <c r="G534" s="30" t="s">
        <v>39</v>
      </c>
      <c r="H534" s="31">
        <v>1007</v>
      </c>
      <c r="I534" s="36">
        <v>78</v>
      </c>
      <c r="J534" s="30" t="s">
        <v>42</v>
      </c>
      <c r="K534" s="30" t="s">
        <v>911</v>
      </c>
    </row>
    <row r="535" spans="2:11">
      <c r="B535" s="30" t="s">
        <v>789</v>
      </c>
      <c r="C535" s="30" t="s">
        <v>909</v>
      </c>
      <c r="D535" s="30" t="s">
        <v>30</v>
      </c>
      <c r="E535" s="30" t="s">
        <v>41</v>
      </c>
      <c r="F535" s="30" t="s">
        <v>40</v>
      </c>
      <c r="G535" s="30" t="s">
        <v>39</v>
      </c>
      <c r="H535" s="31">
        <v>1007</v>
      </c>
      <c r="I535" s="36">
        <v>90</v>
      </c>
      <c r="J535" s="30" t="s">
        <v>42</v>
      </c>
      <c r="K535" s="30" t="s">
        <v>910</v>
      </c>
    </row>
    <row r="536" spans="2:11">
      <c r="B536" s="30" t="s">
        <v>789</v>
      </c>
      <c r="C536" s="30" t="s">
        <v>907</v>
      </c>
      <c r="D536" s="30" t="s">
        <v>30</v>
      </c>
      <c r="E536" s="30" t="s">
        <v>41</v>
      </c>
      <c r="F536" s="30" t="s">
        <v>40</v>
      </c>
      <c r="G536" s="30" t="s">
        <v>39</v>
      </c>
      <c r="H536" s="31">
        <v>1008.5</v>
      </c>
      <c r="I536" s="36">
        <v>56</v>
      </c>
      <c r="J536" s="30" t="s">
        <v>42</v>
      </c>
      <c r="K536" s="30" t="s">
        <v>908</v>
      </c>
    </row>
    <row r="537" spans="2:11">
      <c r="B537" s="30" t="s">
        <v>789</v>
      </c>
      <c r="C537" s="30" t="s">
        <v>905</v>
      </c>
      <c r="D537" s="30" t="s">
        <v>30</v>
      </c>
      <c r="E537" s="30" t="s">
        <v>41</v>
      </c>
      <c r="F537" s="30" t="s">
        <v>40</v>
      </c>
      <c r="G537" s="30" t="s">
        <v>39</v>
      </c>
      <c r="H537" s="31">
        <v>1009</v>
      </c>
      <c r="I537" s="36">
        <v>32</v>
      </c>
      <c r="J537" s="30" t="s">
        <v>42</v>
      </c>
      <c r="K537" s="30" t="s">
        <v>906</v>
      </c>
    </row>
    <row r="538" spans="2:11">
      <c r="B538" s="30" t="s">
        <v>789</v>
      </c>
      <c r="C538" s="30" t="s">
        <v>903</v>
      </c>
      <c r="D538" s="30" t="s">
        <v>30</v>
      </c>
      <c r="E538" s="30" t="s">
        <v>41</v>
      </c>
      <c r="F538" s="30" t="s">
        <v>40</v>
      </c>
      <c r="G538" s="30" t="s">
        <v>39</v>
      </c>
      <c r="H538" s="31">
        <v>1009.5</v>
      </c>
      <c r="I538" s="36">
        <v>32</v>
      </c>
      <c r="J538" s="30" t="s">
        <v>42</v>
      </c>
      <c r="K538" s="30" t="s">
        <v>904</v>
      </c>
    </row>
    <row r="539" spans="2:11">
      <c r="B539" s="30" t="s">
        <v>789</v>
      </c>
      <c r="C539" s="30" t="s">
        <v>901</v>
      </c>
      <c r="D539" s="30" t="s">
        <v>30</v>
      </c>
      <c r="E539" s="30" t="s">
        <v>41</v>
      </c>
      <c r="F539" s="30" t="s">
        <v>40</v>
      </c>
      <c r="G539" s="30" t="s">
        <v>39</v>
      </c>
      <c r="H539" s="31">
        <v>1009.5</v>
      </c>
      <c r="I539" s="36">
        <v>47</v>
      </c>
      <c r="J539" s="30" t="s">
        <v>42</v>
      </c>
      <c r="K539" s="30" t="s">
        <v>902</v>
      </c>
    </row>
    <row r="540" spans="2:11">
      <c r="B540" s="30" t="s">
        <v>789</v>
      </c>
      <c r="C540" s="30" t="s">
        <v>899</v>
      </c>
      <c r="D540" s="30" t="s">
        <v>30</v>
      </c>
      <c r="E540" s="30" t="s">
        <v>41</v>
      </c>
      <c r="F540" s="30" t="s">
        <v>40</v>
      </c>
      <c r="G540" s="30" t="s">
        <v>39</v>
      </c>
      <c r="H540" s="31">
        <v>1009.5</v>
      </c>
      <c r="I540" s="36">
        <v>2</v>
      </c>
      <c r="J540" s="30" t="s">
        <v>42</v>
      </c>
      <c r="K540" s="30" t="s">
        <v>900</v>
      </c>
    </row>
    <row r="541" spans="2:11">
      <c r="B541" s="30" t="s">
        <v>789</v>
      </c>
      <c r="C541" s="30" t="s">
        <v>897</v>
      </c>
      <c r="D541" s="30" t="s">
        <v>30</v>
      </c>
      <c r="E541" s="30" t="s">
        <v>41</v>
      </c>
      <c r="F541" s="30" t="s">
        <v>40</v>
      </c>
      <c r="G541" s="30" t="s">
        <v>39</v>
      </c>
      <c r="H541" s="31">
        <v>1009.5</v>
      </c>
      <c r="I541" s="36">
        <v>50</v>
      </c>
      <c r="J541" s="30" t="s">
        <v>42</v>
      </c>
      <c r="K541" s="30" t="s">
        <v>898</v>
      </c>
    </row>
    <row r="542" spans="2:11">
      <c r="B542" s="30" t="s">
        <v>789</v>
      </c>
      <c r="C542" s="30" t="s">
        <v>894</v>
      </c>
      <c r="D542" s="30" t="s">
        <v>30</v>
      </c>
      <c r="E542" s="30" t="s">
        <v>41</v>
      </c>
      <c r="F542" s="30" t="s">
        <v>40</v>
      </c>
      <c r="G542" s="30" t="s">
        <v>39</v>
      </c>
      <c r="H542" s="31">
        <v>1009.5</v>
      </c>
      <c r="I542" s="36">
        <v>80</v>
      </c>
      <c r="J542" s="30" t="s">
        <v>42</v>
      </c>
      <c r="K542" s="30" t="s">
        <v>896</v>
      </c>
    </row>
    <row r="543" spans="2:11">
      <c r="B543" s="30" t="s">
        <v>789</v>
      </c>
      <c r="C543" s="30" t="s">
        <v>894</v>
      </c>
      <c r="D543" s="30" t="s">
        <v>30</v>
      </c>
      <c r="E543" s="30" t="s">
        <v>41</v>
      </c>
      <c r="F543" s="30" t="s">
        <v>40</v>
      </c>
      <c r="G543" s="30" t="s">
        <v>39</v>
      </c>
      <c r="H543" s="31">
        <v>1009.5</v>
      </c>
      <c r="I543" s="36">
        <v>68</v>
      </c>
      <c r="J543" s="30" t="s">
        <v>42</v>
      </c>
      <c r="K543" s="30" t="s">
        <v>895</v>
      </c>
    </row>
    <row r="544" spans="2:11">
      <c r="B544" s="30" t="s">
        <v>789</v>
      </c>
      <c r="C544" s="30" t="s">
        <v>892</v>
      </c>
      <c r="D544" s="30" t="s">
        <v>30</v>
      </c>
      <c r="E544" s="30" t="s">
        <v>41</v>
      </c>
      <c r="F544" s="30" t="s">
        <v>40</v>
      </c>
      <c r="G544" s="30" t="s">
        <v>39</v>
      </c>
      <c r="H544" s="31">
        <v>1009</v>
      </c>
      <c r="I544" s="36">
        <v>91</v>
      </c>
      <c r="J544" s="30" t="s">
        <v>42</v>
      </c>
      <c r="K544" s="30" t="s">
        <v>893</v>
      </c>
    </row>
    <row r="545" spans="2:11">
      <c r="B545" s="30" t="s">
        <v>789</v>
      </c>
      <c r="C545" s="30" t="s">
        <v>890</v>
      </c>
      <c r="D545" s="30" t="s">
        <v>30</v>
      </c>
      <c r="E545" s="30" t="s">
        <v>41</v>
      </c>
      <c r="F545" s="30" t="s">
        <v>40</v>
      </c>
      <c r="G545" s="30" t="s">
        <v>39</v>
      </c>
      <c r="H545" s="31">
        <v>1009.5</v>
      </c>
      <c r="I545" s="36">
        <v>108</v>
      </c>
      <c r="J545" s="30" t="s">
        <v>42</v>
      </c>
      <c r="K545" s="30" t="s">
        <v>891</v>
      </c>
    </row>
    <row r="546" spans="2:11">
      <c r="B546" s="30" t="s">
        <v>789</v>
      </c>
      <c r="C546" s="30" t="s">
        <v>887</v>
      </c>
      <c r="D546" s="30" t="s">
        <v>30</v>
      </c>
      <c r="E546" s="30" t="s">
        <v>41</v>
      </c>
      <c r="F546" s="30" t="s">
        <v>40</v>
      </c>
      <c r="G546" s="30" t="s">
        <v>39</v>
      </c>
      <c r="H546" s="31">
        <v>1009.5</v>
      </c>
      <c r="I546" s="36">
        <v>22</v>
      </c>
      <c r="J546" s="30" t="s">
        <v>42</v>
      </c>
      <c r="K546" s="30" t="s">
        <v>889</v>
      </c>
    </row>
    <row r="547" spans="2:11">
      <c r="B547" s="30" t="s">
        <v>789</v>
      </c>
      <c r="C547" s="30" t="s">
        <v>887</v>
      </c>
      <c r="D547" s="30" t="s">
        <v>30</v>
      </c>
      <c r="E547" s="30" t="s">
        <v>41</v>
      </c>
      <c r="F547" s="30" t="s">
        <v>40</v>
      </c>
      <c r="G547" s="30" t="s">
        <v>39</v>
      </c>
      <c r="H547" s="31">
        <v>1009.5</v>
      </c>
      <c r="I547" s="36">
        <v>121</v>
      </c>
      <c r="J547" s="30" t="s">
        <v>42</v>
      </c>
      <c r="K547" s="30" t="s">
        <v>888</v>
      </c>
    </row>
    <row r="548" spans="2:11">
      <c r="B548" s="30" t="s">
        <v>789</v>
      </c>
      <c r="C548" s="30" t="s">
        <v>884</v>
      </c>
      <c r="D548" s="30" t="s">
        <v>30</v>
      </c>
      <c r="E548" s="30" t="s">
        <v>41</v>
      </c>
      <c r="F548" s="30" t="s">
        <v>40</v>
      </c>
      <c r="G548" s="30" t="s">
        <v>39</v>
      </c>
      <c r="H548" s="31">
        <v>1009</v>
      </c>
      <c r="I548" s="36">
        <v>41</v>
      </c>
      <c r="J548" s="30" t="s">
        <v>42</v>
      </c>
      <c r="K548" s="30" t="s">
        <v>886</v>
      </c>
    </row>
    <row r="549" spans="2:11">
      <c r="B549" s="30" t="s">
        <v>789</v>
      </c>
      <c r="C549" s="30" t="s">
        <v>884</v>
      </c>
      <c r="D549" s="30" t="s">
        <v>30</v>
      </c>
      <c r="E549" s="30" t="s">
        <v>41</v>
      </c>
      <c r="F549" s="30" t="s">
        <v>40</v>
      </c>
      <c r="G549" s="30" t="s">
        <v>39</v>
      </c>
      <c r="H549" s="31">
        <v>1009</v>
      </c>
      <c r="I549" s="36">
        <v>47</v>
      </c>
      <c r="J549" s="30" t="s">
        <v>42</v>
      </c>
      <c r="K549" s="30" t="s">
        <v>885</v>
      </c>
    </row>
    <row r="550" spans="2:11">
      <c r="B550" s="30" t="s">
        <v>789</v>
      </c>
      <c r="C550" s="30" t="s">
        <v>880</v>
      </c>
      <c r="D550" s="30" t="s">
        <v>30</v>
      </c>
      <c r="E550" s="30" t="s">
        <v>41</v>
      </c>
      <c r="F550" s="30" t="s">
        <v>40</v>
      </c>
      <c r="G550" s="30" t="s">
        <v>39</v>
      </c>
      <c r="H550" s="31">
        <v>1008.5</v>
      </c>
      <c r="I550" s="36">
        <v>30</v>
      </c>
      <c r="J550" s="30" t="s">
        <v>42</v>
      </c>
      <c r="K550" s="30" t="s">
        <v>883</v>
      </c>
    </row>
    <row r="551" spans="2:11">
      <c r="B551" s="30" t="s">
        <v>789</v>
      </c>
      <c r="C551" s="30" t="s">
        <v>880</v>
      </c>
      <c r="D551" s="30" t="s">
        <v>30</v>
      </c>
      <c r="E551" s="30" t="s">
        <v>41</v>
      </c>
      <c r="F551" s="30" t="s">
        <v>40</v>
      </c>
      <c r="G551" s="30" t="s">
        <v>39</v>
      </c>
      <c r="H551" s="31">
        <v>1008.5</v>
      </c>
      <c r="I551" s="36">
        <v>57</v>
      </c>
      <c r="J551" s="30" t="s">
        <v>42</v>
      </c>
      <c r="K551" s="30" t="s">
        <v>882</v>
      </c>
    </row>
    <row r="552" spans="2:11">
      <c r="B552" s="30" t="s">
        <v>789</v>
      </c>
      <c r="C552" s="30" t="s">
        <v>880</v>
      </c>
      <c r="D552" s="30" t="s">
        <v>30</v>
      </c>
      <c r="E552" s="30" t="s">
        <v>41</v>
      </c>
      <c r="F552" s="30" t="s">
        <v>40</v>
      </c>
      <c r="G552" s="30" t="s">
        <v>39</v>
      </c>
      <c r="H552" s="31">
        <v>1008.5</v>
      </c>
      <c r="I552" s="36">
        <v>47</v>
      </c>
      <c r="J552" s="30" t="s">
        <v>42</v>
      </c>
      <c r="K552" s="30" t="s">
        <v>881</v>
      </c>
    </row>
    <row r="553" spans="2:11">
      <c r="B553" s="30" t="s">
        <v>789</v>
      </c>
      <c r="C553" s="30" t="s">
        <v>878</v>
      </c>
      <c r="D553" s="30" t="s">
        <v>30</v>
      </c>
      <c r="E553" s="30" t="s">
        <v>41</v>
      </c>
      <c r="F553" s="30" t="s">
        <v>40</v>
      </c>
      <c r="G553" s="30" t="s">
        <v>39</v>
      </c>
      <c r="H553" s="31">
        <v>1008.5</v>
      </c>
      <c r="I553" s="36">
        <v>76</v>
      </c>
      <c r="J553" s="30" t="s">
        <v>42</v>
      </c>
      <c r="K553" s="30" t="s">
        <v>879</v>
      </c>
    </row>
    <row r="554" spans="2:11">
      <c r="B554" s="30" t="s">
        <v>789</v>
      </c>
      <c r="C554" s="30" t="s">
        <v>876</v>
      </c>
      <c r="D554" s="30" t="s">
        <v>30</v>
      </c>
      <c r="E554" s="30" t="s">
        <v>41</v>
      </c>
      <c r="F554" s="30" t="s">
        <v>40</v>
      </c>
      <c r="G554" s="30" t="s">
        <v>39</v>
      </c>
      <c r="H554" s="31">
        <v>1009</v>
      </c>
      <c r="I554" s="36">
        <v>71</v>
      </c>
      <c r="J554" s="30" t="s">
        <v>42</v>
      </c>
      <c r="K554" s="30" t="s">
        <v>877</v>
      </c>
    </row>
    <row r="555" spans="2:11">
      <c r="B555" s="30" t="s">
        <v>789</v>
      </c>
      <c r="C555" s="30" t="s">
        <v>874</v>
      </c>
      <c r="D555" s="30" t="s">
        <v>30</v>
      </c>
      <c r="E555" s="30" t="s">
        <v>41</v>
      </c>
      <c r="F555" s="30" t="s">
        <v>40</v>
      </c>
      <c r="G555" s="30" t="s">
        <v>39</v>
      </c>
      <c r="H555" s="31">
        <v>1009.5</v>
      </c>
      <c r="I555" s="36">
        <v>108</v>
      </c>
      <c r="J555" s="30" t="s">
        <v>42</v>
      </c>
      <c r="K555" s="30" t="s">
        <v>875</v>
      </c>
    </row>
    <row r="556" spans="2:11">
      <c r="B556" s="30" t="s">
        <v>789</v>
      </c>
      <c r="C556" s="30" t="s">
        <v>868</v>
      </c>
      <c r="D556" s="30" t="s">
        <v>30</v>
      </c>
      <c r="E556" s="30" t="s">
        <v>41</v>
      </c>
      <c r="F556" s="30" t="s">
        <v>40</v>
      </c>
      <c r="G556" s="30" t="s">
        <v>39</v>
      </c>
      <c r="H556" s="31">
        <v>1009.5</v>
      </c>
      <c r="I556" s="36">
        <v>20</v>
      </c>
      <c r="J556" s="30" t="s">
        <v>42</v>
      </c>
      <c r="K556" s="30" t="s">
        <v>873</v>
      </c>
    </row>
    <row r="557" spans="2:11">
      <c r="B557" s="30" t="s">
        <v>789</v>
      </c>
      <c r="C557" s="30" t="s">
        <v>868</v>
      </c>
      <c r="D557" s="30" t="s">
        <v>30</v>
      </c>
      <c r="E557" s="30" t="s">
        <v>41</v>
      </c>
      <c r="F557" s="30" t="s">
        <v>40</v>
      </c>
      <c r="G557" s="30" t="s">
        <v>39</v>
      </c>
      <c r="H557" s="31">
        <v>1009.5</v>
      </c>
      <c r="I557" s="36">
        <v>168</v>
      </c>
      <c r="J557" s="30" t="s">
        <v>42</v>
      </c>
      <c r="K557" s="30" t="s">
        <v>872</v>
      </c>
    </row>
    <row r="558" spans="2:11">
      <c r="B558" s="30" t="s">
        <v>789</v>
      </c>
      <c r="C558" s="30" t="s">
        <v>868</v>
      </c>
      <c r="D558" s="30" t="s">
        <v>30</v>
      </c>
      <c r="E558" s="30" t="s">
        <v>41</v>
      </c>
      <c r="F558" s="30" t="s">
        <v>40</v>
      </c>
      <c r="G558" s="30" t="s">
        <v>39</v>
      </c>
      <c r="H558" s="31">
        <v>1009.5</v>
      </c>
      <c r="I558" s="36">
        <v>61</v>
      </c>
      <c r="J558" s="30" t="s">
        <v>42</v>
      </c>
      <c r="K558" s="30" t="s">
        <v>871</v>
      </c>
    </row>
    <row r="559" spans="2:11">
      <c r="B559" s="30" t="s">
        <v>789</v>
      </c>
      <c r="C559" s="30" t="s">
        <v>868</v>
      </c>
      <c r="D559" s="30" t="s">
        <v>30</v>
      </c>
      <c r="E559" s="30" t="s">
        <v>41</v>
      </c>
      <c r="F559" s="30" t="s">
        <v>40</v>
      </c>
      <c r="G559" s="30" t="s">
        <v>39</v>
      </c>
      <c r="H559" s="31">
        <v>1009.5</v>
      </c>
      <c r="I559" s="36">
        <v>51</v>
      </c>
      <c r="J559" s="30" t="s">
        <v>42</v>
      </c>
      <c r="K559" s="30" t="s">
        <v>870</v>
      </c>
    </row>
    <row r="560" spans="2:11">
      <c r="B560" s="30" t="s">
        <v>789</v>
      </c>
      <c r="C560" s="30" t="s">
        <v>868</v>
      </c>
      <c r="D560" s="30" t="s">
        <v>30</v>
      </c>
      <c r="E560" s="30" t="s">
        <v>41</v>
      </c>
      <c r="F560" s="30" t="s">
        <v>40</v>
      </c>
      <c r="G560" s="30" t="s">
        <v>39</v>
      </c>
      <c r="H560" s="31">
        <v>1009.5</v>
      </c>
      <c r="I560" s="36">
        <v>47</v>
      </c>
      <c r="J560" s="30" t="s">
        <v>42</v>
      </c>
      <c r="K560" s="30" t="s">
        <v>869</v>
      </c>
    </row>
    <row r="561" spans="2:11">
      <c r="B561" s="30" t="s">
        <v>789</v>
      </c>
      <c r="C561" s="30" t="s">
        <v>866</v>
      </c>
      <c r="D561" s="30" t="s">
        <v>30</v>
      </c>
      <c r="E561" s="30" t="s">
        <v>41</v>
      </c>
      <c r="F561" s="30" t="s">
        <v>40</v>
      </c>
      <c r="G561" s="30" t="s">
        <v>39</v>
      </c>
      <c r="H561" s="31">
        <v>1009</v>
      </c>
      <c r="I561" s="36">
        <v>50</v>
      </c>
      <c r="J561" s="30" t="s">
        <v>42</v>
      </c>
      <c r="K561" s="30" t="s">
        <v>867</v>
      </c>
    </row>
    <row r="562" spans="2:11">
      <c r="B562" s="30" t="s">
        <v>789</v>
      </c>
      <c r="C562" s="30" t="s">
        <v>863</v>
      </c>
      <c r="D562" s="30" t="s">
        <v>30</v>
      </c>
      <c r="E562" s="30" t="s">
        <v>41</v>
      </c>
      <c r="F562" s="30" t="s">
        <v>40</v>
      </c>
      <c r="G562" s="30" t="s">
        <v>39</v>
      </c>
      <c r="H562" s="31">
        <v>1009</v>
      </c>
      <c r="I562" s="36">
        <v>79</v>
      </c>
      <c r="J562" s="30" t="s">
        <v>42</v>
      </c>
      <c r="K562" s="30" t="s">
        <v>865</v>
      </c>
    </row>
    <row r="563" spans="2:11">
      <c r="B563" s="30" t="s">
        <v>789</v>
      </c>
      <c r="C563" s="30" t="s">
        <v>863</v>
      </c>
      <c r="D563" s="30" t="s">
        <v>30</v>
      </c>
      <c r="E563" s="30" t="s">
        <v>41</v>
      </c>
      <c r="F563" s="30" t="s">
        <v>40</v>
      </c>
      <c r="G563" s="30" t="s">
        <v>39</v>
      </c>
      <c r="H563" s="31">
        <v>1009</v>
      </c>
      <c r="I563" s="36">
        <v>1</v>
      </c>
      <c r="J563" s="30" t="s">
        <v>42</v>
      </c>
      <c r="K563" s="30" t="s">
        <v>864</v>
      </c>
    </row>
    <row r="564" spans="2:11">
      <c r="B564" s="30" t="s">
        <v>789</v>
      </c>
      <c r="C564" s="30" t="s">
        <v>861</v>
      </c>
      <c r="D564" s="30" t="s">
        <v>30</v>
      </c>
      <c r="E564" s="30" t="s">
        <v>41</v>
      </c>
      <c r="F564" s="30" t="s">
        <v>40</v>
      </c>
      <c r="G564" s="30" t="s">
        <v>39</v>
      </c>
      <c r="H564" s="31">
        <v>1009</v>
      </c>
      <c r="I564" s="36">
        <v>47</v>
      </c>
      <c r="J564" s="30" t="s">
        <v>42</v>
      </c>
      <c r="K564" s="30" t="s">
        <v>862</v>
      </c>
    </row>
    <row r="565" spans="2:11">
      <c r="B565" s="30" t="s">
        <v>789</v>
      </c>
      <c r="C565" s="30" t="s">
        <v>859</v>
      </c>
      <c r="D565" s="30" t="s">
        <v>30</v>
      </c>
      <c r="E565" s="30" t="s">
        <v>41</v>
      </c>
      <c r="F565" s="30" t="s">
        <v>40</v>
      </c>
      <c r="G565" s="30" t="s">
        <v>39</v>
      </c>
      <c r="H565" s="31">
        <v>1009.5</v>
      </c>
      <c r="I565" s="36">
        <v>72</v>
      </c>
      <c r="J565" s="30" t="s">
        <v>42</v>
      </c>
      <c r="K565" s="30" t="s">
        <v>860</v>
      </c>
    </row>
    <row r="566" spans="2:11">
      <c r="B566" s="30" t="s">
        <v>789</v>
      </c>
      <c r="C566" s="30" t="s">
        <v>856</v>
      </c>
      <c r="D566" s="30" t="s">
        <v>30</v>
      </c>
      <c r="E566" s="30" t="s">
        <v>41</v>
      </c>
      <c r="F566" s="30" t="s">
        <v>40</v>
      </c>
      <c r="G566" s="30" t="s">
        <v>39</v>
      </c>
      <c r="H566" s="31">
        <v>1009.5</v>
      </c>
      <c r="I566" s="36">
        <v>53</v>
      </c>
      <c r="J566" s="30" t="s">
        <v>42</v>
      </c>
      <c r="K566" s="30" t="s">
        <v>858</v>
      </c>
    </row>
    <row r="567" spans="2:11">
      <c r="B567" s="30" t="s">
        <v>789</v>
      </c>
      <c r="C567" s="30" t="s">
        <v>856</v>
      </c>
      <c r="D567" s="30" t="s">
        <v>30</v>
      </c>
      <c r="E567" s="30" t="s">
        <v>41</v>
      </c>
      <c r="F567" s="30" t="s">
        <v>40</v>
      </c>
      <c r="G567" s="30" t="s">
        <v>39</v>
      </c>
      <c r="H567" s="31">
        <v>1009.5</v>
      </c>
      <c r="I567" s="36">
        <v>67</v>
      </c>
      <c r="J567" s="30" t="s">
        <v>42</v>
      </c>
      <c r="K567" s="30" t="s">
        <v>857</v>
      </c>
    </row>
    <row r="568" spans="2:11">
      <c r="B568" s="30" t="s">
        <v>789</v>
      </c>
      <c r="C568" s="30" t="s">
        <v>854</v>
      </c>
      <c r="D568" s="30" t="s">
        <v>30</v>
      </c>
      <c r="E568" s="30" t="s">
        <v>41</v>
      </c>
      <c r="F568" s="30" t="s">
        <v>40</v>
      </c>
      <c r="G568" s="30" t="s">
        <v>39</v>
      </c>
      <c r="H568" s="31">
        <v>1009.5</v>
      </c>
      <c r="I568" s="36">
        <v>37</v>
      </c>
      <c r="J568" s="30" t="s">
        <v>42</v>
      </c>
      <c r="K568" s="30" t="s">
        <v>855</v>
      </c>
    </row>
    <row r="569" spans="2:11">
      <c r="B569" s="30" t="s">
        <v>789</v>
      </c>
      <c r="C569" s="30" t="s">
        <v>851</v>
      </c>
      <c r="D569" s="30" t="s">
        <v>30</v>
      </c>
      <c r="E569" s="30" t="s">
        <v>41</v>
      </c>
      <c r="F569" s="30" t="s">
        <v>40</v>
      </c>
      <c r="G569" s="30" t="s">
        <v>39</v>
      </c>
      <c r="H569" s="31">
        <v>1009</v>
      </c>
      <c r="I569" s="36">
        <v>38</v>
      </c>
      <c r="J569" s="30" t="s">
        <v>42</v>
      </c>
      <c r="K569" s="30" t="s">
        <v>853</v>
      </c>
    </row>
    <row r="570" spans="2:11">
      <c r="B570" s="30" t="s">
        <v>789</v>
      </c>
      <c r="C570" s="30" t="s">
        <v>851</v>
      </c>
      <c r="D570" s="30" t="s">
        <v>30</v>
      </c>
      <c r="E570" s="30" t="s">
        <v>41</v>
      </c>
      <c r="F570" s="30" t="s">
        <v>40</v>
      </c>
      <c r="G570" s="30" t="s">
        <v>39</v>
      </c>
      <c r="H570" s="31">
        <v>1009.5</v>
      </c>
      <c r="I570" s="36">
        <v>57</v>
      </c>
      <c r="J570" s="30" t="s">
        <v>42</v>
      </c>
      <c r="K570" s="30" t="s">
        <v>852</v>
      </c>
    </row>
    <row r="571" spans="2:11">
      <c r="B571" s="30" t="s">
        <v>789</v>
      </c>
      <c r="C571" s="30" t="s">
        <v>849</v>
      </c>
      <c r="D571" s="30" t="s">
        <v>30</v>
      </c>
      <c r="E571" s="30" t="s">
        <v>41</v>
      </c>
      <c r="F571" s="30" t="s">
        <v>40</v>
      </c>
      <c r="G571" s="30" t="s">
        <v>39</v>
      </c>
      <c r="H571" s="31">
        <v>1009.5</v>
      </c>
      <c r="I571" s="36">
        <v>5</v>
      </c>
      <c r="J571" s="30" t="s">
        <v>42</v>
      </c>
      <c r="K571" s="30" t="s">
        <v>850</v>
      </c>
    </row>
    <row r="572" spans="2:11">
      <c r="B572" s="30" t="s">
        <v>789</v>
      </c>
      <c r="C572" s="30" t="s">
        <v>847</v>
      </c>
      <c r="D572" s="30" t="s">
        <v>30</v>
      </c>
      <c r="E572" s="30" t="s">
        <v>41</v>
      </c>
      <c r="F572" s="30" t="s">
        <v>40</v>
      </c>
      <c r="G572" s="30" t="s">
        <v>39</v>
      </c>
      <c r="H572" s="31">
        <v>1007.5</v>
      </c>
      <c r="I572" s="36">
        <v>67</v>
      </c>
      <c r="J572" s="30" t="s">
        <v>42</v>
      </c>
      <c r="K572" s="30" t="s">
        <v>848</v>
      </c>
    </row>
    <row r="573" spans="2:11">
      <c r="B573" s="30" t="s">
        <v>789</v>
      </c>
      <c r="C573" s="30" t="s">
        <v>845</v>
      </c>
      <c r="D573" s="30" t="s">
        <v>30</v>
      </c>
      <c r="E573" s="30" t="s">
        <v>41</v>
      </c>
      <c r="F573" s="30" t="s">
        <v>40</v>
      </c>
      <c r="G573" s="30" t="s">
        <v>39</v>
      </c>
      <c r="H573" s="31">
        <v>1008</v>
      </c>
      <c r="I573" s="36">
        <v>58</v>
      </c>
      <c r="J573" s="30" t="s">
        <v>42</v>
      </c>
      <c r="K573" s="30" t="s">
        <v>846</v>
      </c>
    </row>
    <row r="574" spans="2:11">
      <c r="B574" s="30" t="s">
        <v>789</v>
      </c>
      <c r="C574" s="30" t="s">
        <v>843</v>
      </c>
      <c r="D574" s="30" t="s">
        <v>30</v>
      </c>
      <c r="E574" s="30" t="s">
        <v>41</v>
      </c>
      <c r="F574" s="30" t="s">
        <v>40</v>
      </c>
      <c r="G574" s="30" t="s">
        <v>39</v>
      </c>
      <c r="H574" s="31">
        <v>1008</v>
      </c>
      <c r="I574" s="36">
        <v>10</v>
      </c>
      <c r="J574" s="30" t="s">
        <v>42</v>
      </c>
      <c r="K574" s="30" t="s">
        <v>844</v>
      </c>
    </row>
    <row r="575" spans="2:11">
      <c r="B575" s="30" t="s">
        <v>789</v>
      </c>
      <c r="C575" s="30" t="s">
        <v>841</v>
      </c>
      <c r="D575" s="30" t="s">
        <v>30</v>
      </c>
      <c r="E575" s="30" t="s">
        <v>41</v>
      </c>
      <c r="F575" s="30" t="s">
        <v>40</v>
      </c>
      <c r="G575" s="30" t="s">
        <v>39</v>
      </c>
      <c r="H575" s="31">
        <v>1008</v>
      </c>
      <c r="I575" s="36">
        <v>34</v>
      </c>
      <c r="J575" s="30" t="s">
        <v>42</v>
      </c>
      <c r="K575" s="30" t="s">
        <v>842</v>
      </c>
    </row>
    <row r="576" spans="2:11">
      <c r="B576" s="30" t="s">
        <v>789</v>
      </c>
      <c r="C576" s="30" t="s">
        <v>839</v>
      </c>
      <c r="D576" s="30" t="s">
        <v>30</v>
      </c>
      <c r="E576" s="30" t="s">
        <v>41</v>
      </c>
      <c r="F576" s="30" t="s">
        <v>40</v>
      </c>
      <c r="G576" s="30" t="s">
        <v>39</v>
      </c>
      <c r="H576" s="31">
        <v>1008</v>
      </c>
      <c r="I576" s="36">
        <v>34</v>
      </c>
      <c r="J576" s="30" t="s">
        <v>42</v>
      </c>
      <c r="K576" s="30" t="s">
        <v>840</v>
      </c>
    </row>
    <row r="577" spans="2:11">
      <c r="B577" s="30" t="s">
        <v>789</v>
      </c>
      <c r="C577" s="30" t="s">
        <v>837</v>
      </c>
      <c r="D577" s="30" t="s">
        <v>30</v>
      </c>
      <c r="E577" s="30" t="s">
        <v>41</v>
      </c>
      <c r="F577" s="30" t="s">
        <v>40</v>
      </c>
      <c r="G577" s="30" t="s">
        <v>39</v>
      </c>
      <c r="H577" s="31">
        <v>1008.5</v>
      </c>
      <c r="I577" s="36">
        <v>72</v>
      </c>
      <c r="J577" s="30" t="s">
        <v>42</v>
      </c>
      <c r="K577" s="30" t="s">
        <v>838</v>
      </c>
    </row>
    <row r="578" spans="2:11">
      <c r="B578" s="30" t="s">
        <v>789</v>
      </c>
      <c r="C578" s="30" t="s">
        <v>835</v>
      </c>
      <c r="D578" s="30" t="s">
        <v>30</v>
      </c>
      <c r="E578" s="30" t="s">
        <v>41</v>
      </c>
      <c r="F578" s="30" t="s">
        <v>40</v>
      </c>
      <c r="G578" s="30" t="s">
        <v>39</v>
      </c>
      <c r="H578" s="31">
        <v>1009</v>
      </c>
      <c r="I578" s="36">
        <v>42</v>
      </c>
      <c r="J578" s="30" t="s">
        <v>42</v>
      </c>
      <c r="K578" s="30" t="s">
        <v>836</v>
      </c>
    </row>
    <row r="579" spans="2:11">
      <c r="B579" s="30" t="s">
        <v>789</v>
      </c>
      <c r="C579" s="30" t="s">
        <v>833</v>
      </c>
      <c r="D579" s="30" t="s">
        <v>30</v>
      </c>
      <c r="E579" s="30" t="s">
        <v>41</v>
      </c>
      <c r="F579" s="30" t="s">
        <v>40</v>
      </c>
      <c r="G579" s="30" t="s">
        <v>39</v>
      </c>
      <c r="H579" s="31">
        <v>1009</v>
      </c>
      <c r="I579" s="36">
        <v>60</v>
      </c>
      <c r="J579" s="30" t="s">
        <v>42</v>
      </c>
      <c r="K579" s="30" t="s">
        <v>834</v>
      </c>
    </row>
    <row r="580" spans="2:11">
      <c r="B580" s="30" t="s">
        <v>789</v>
      </c>
      <c r="C580" s="30" t="s">
        <v>831</v>
      </c>
      <c r="D580" s="30" t="s">
        <v>30</v>
      </c>
      <c r="E580" s="30" t="s">
        <v>41</v>
      </c>
      <c r="F580" s="30" t="s">
        <v>40</v>
      </c>
      <c r="G580" s="30" t="s">
        <v>39</v>
      </c>
      <c r="H580" s="31">
        <v>1009</v>
      </c>
      <c r="I580" s="36">
        <v>42</v>
      </c>
      <c r="J580" s="30" t="s">
        <v>42</v>
      </c>
      <c r="K580" s="30" t="s">
        <v>832</v>
      </c>
    </row>
    <row r="581" spans="2:11">
      <c r="B581" s="30" t="s">
        <v>789</v>
      </c>
      <c r="C581" s="30" t="s">
        <v>829</v>
      </c>
      <c r="D581" s="30" t="s">
        <v>30</v>
      </c>
      <c r="E581" s="30" t="s">
        <v>41</v>
      </c>
      <c r="F581" s="30" t="s">
        <v>40</v>
      </c>
      <c r="G581" s="30" t="s">
        <v>39</v>
      </c>
      <c r="H581" s="31">
        <v>1007.5</v>
      </c>
      <c r="I581" s="36">
        <v>4</v>
      </c>
      <c r="J581" s="30" t="s">
        <v>42</v>
      </c>
      <c r="K581" s="30" t="s">
        <v>830</v>
      </c>
    </row>
    <row r="582" spans="2:11">
      <c r="B582" s="30" t="s">
        <v>789</v>
      </c>
      <c r="C582" s="30" t="s">
        <v>827</v>
      </c>
      <c r="D582" s="30" t="s">
        <v>30</v>
      </c>
      <c r="E582" s="30" t="s">
        <v>41</v>
      </c>
      <c r="F582" s="30" t="s">
        <v>40</v>
      </c>
      <c r="G582" s="30" t="s">
        <v>39</v>
      </c>
      <c r="H582" s="31">
        <v>1007.5</v>
      </c>
      <c r="I582" s="36">
        <v>62</v>
      </c>
      <c r="J582" s="30" t="s">
        <v>42</v>
      </c>
      <c r="K582" s="30" t="s">
        <v>828</v>
      </c>
    </row>
    <row r="583" spans="2:11">
      <c r="B583" s="30" t="s">
        <v>789</v>
      </c>
      <c r="C583" s="30" t="s">
        <v>825</v>
      </c>
      <c r="D583" s="30" t="s">
        <v>30</v>
      </c>
      <c r="E583" s="30" t="s">
        <v>41</v>
      </c>
      <c r="F583" s="30" t="s">
        <v>40</v>
      </c>
      <c r="G583" s="30" t="s">
        <v>39</v>
      </c>
      <c r="H583" s="31">
        <v>1007</v>
      </c>
      <c r="I583" s="36">
        <v>5</v>
      </c>
      <c r="J583" s="30" t="s">
        <v>42</v>
      </c>
      <c r="K583" s="30" t="s">
        <v>826</v>
      </c>
    </row>
    <row r="584" spans="2:11">
      <c r="B584" s="30" t="s">
        <v>789</v>
      </c>
      <c r="C584" s="30" t="s">
        <v>823</v>
      </c>
      <c r="D584" s="30" t="s">
        <v>30</v>
      </c>
      <c r="E584" s="30" t="s">
        <v>41</v>
      </c>
      <c r="F584" s="30" t="s">
        <v>40</v>
      </c>
      <c r="G584" s="30" t="s">
        <v>39</v>
      </c>
      <c r="H584" s="31">
        <v>1006</v>
      </c>
      <c r="I584" s="36">
        <v>73</v>
      </c>
      <c r="J584" s="30" t="s">
        <v>42</v>
      </c>
      <c r="K584" s="30" t="s">
        <v>824</v>
      </c>
    </row>
    <row r="585" spans="2:11">
      <c r="B585" s="30" t="s">
        <v>789</v>
      </c>
      <c r="C585" s="30" t="s">
        <v>821</v>
      </c>
      <c r="D585" s="30" t="s">
        <v>30</v>
      </c>
      <c r="E585" s="30" t="s">
        <v>41</v>
      </c>
      <c r="F585" s="30" t="s">
        <v>40</v>
      </c>
      <c r="G585" s="30" t="s">
        <v>39</v>
      </c>
      <c r="H585" s="31">
        <v>1006</v>
      </c>
      <c r="I585" s="36">
        <v>22</v>
      </c>
      <c r="J585" s="30" t="s">
        <v>42</v>
      </c>
      <c r="K585" s="30" t="s">
        <v>822</v>
      </c>
    </row>
    <row r="586" spans="2:11">
      <c r="B586" s="30" t="s">
        <v>789</v>
      </c>
      <c r="C586" s="30" t="s">
        <v>819</v>
      </c>
      <c r="D586" s="30" t="s">
        <v>30</v>
      </c>
      <c r="E586" s="30" t="s">
        <v>41</v>
      </c>
      <c r="F586" s="30" t="s">
        <v>40</v>
      </c>
      <c r="G586" s="30" t="s">
        <v>39</v>
      </c>
      <c r="H586" s="31">
        <v>1006.5</v>
      </c>
      <c r="I586" s="36">
        <v>48</v>
      </c>
      <c r="J586" s="30" t="s">
        <v>42</v>
      </c>
      <c r="K586" s="30" t="s">
        <v>820</v>
      </c>
    </row>
    <row r="587" spans="2:11">
      <c r="B587" s="30" t="s">
        <v>789</v>
      </c>
      <c r="C587" s="30" t="s">
        <v>816</v>
      </c>
      <c r="D587" s="30" t="s">
        <v>30</v>
      </c>
      <c r="E587" s="30" t="s">
        <v>41</v>
      </c>
      <c r="F587" s="30" t="s">
        <v>40</v>
      </c>
      <c r="G587" s="30" t="s">
        <v>39</v>
      </c>
      <c r="H587" s="31">
        <v>1005.5</v>
      </c>
      <c r="I587" s="36">
        <v>34</v>
      </c>
      <c r="J587" s="30" t="s">
        <v>42</v>
      </c>
      <c r="K587" s="30" t="s">
        <v>818</v>
      </c>
    </row>
    <row r="588" spans="2:11">
      <c r="B588" s="30" t="s">
        <v>789</v>
      </c>
      <c r="C588" s="30" t="s">
        <v>816</v>
      </c>
      <c r="D588" s="30" t="s">
        <v>30</v>
      </c>
      <c r="E588" s="30" t="s">
        <v>41</v>
      </c>
      <c r="F588" s="30" t="s">
        <v>40</v>
      </c>
      <c r="G588" s="30" t="s">
        <v>39</v>
      </c>
      <c r="H588" s="31">
        <v>1006</v>
      </c>
      <c r="I588" s="36">
        <v>55</v>
      </c>
      <c r="J588" s="30" t="s">
        <v>42</v>
      </c>
      <c r="K588" s="30" t="s">
        <v>817</v>
      </c>
    </row>
    <row r="589" spans="2:11">
      <c r="B589" s="30" t="s">
        <v>789</v>
      </c>
      <c r="C589" s="30" t="s">
        <v>814</v>
      </c>
      <c r="D589" s="30" t="s">
        <v>30</v>
      </c>
      <c r="E589" s="30" t="s">
        <v>41</v>
      </c>
      <c r="F589" s="30" t="s">
        <v>40</v>
      </c>
      <c r="G589" s="30" t="s">
        <v>39</v>
      </c>
      <c r="H589" s="31">
        <v>1006.5</v>
      </c>
      <c r="I589" s="36">
        <v>60</v>
      </c>
      <c r="J589" s="30" t="s">
        <v>42</v>
      </c>
      <c r="K589" s="30" t="s">
        <v>815</v>
      </c>
    </row>
    <row r="590" spans="2:11">
      <c r="B590" s="30" t="s">
        <v>789</v>
      </c>
      <c r="C590" s="30" t="s">
        <v>812</v>
      </c>
      <c r="D590" s="30" t="s">
        <v>30</v>
      </c>
      <c r="E590" s="30" t="s">
        <v>41</v>
      </c>
      <c r="F590" s="30" t="s">
        <v>40</v>
      </c>
      <c r="G590" s="30" t="s">
        <v>39</v>
      </c>
      <c r="H590" s="31">
        <v>1006</v>
      </c>
      <c r="I590" s="36">
        <v>67</v>
      </c>
      <c r="J590" s="30" t="s">
        <v>42</v>
      </c>
      <c r="K590" s="30" t="s">
        <v>813</v>
      </c>
    </row>
    <row r="591" spans="2:11">
      <c r="B591" s="30" t="s">
        <v>789</v>
      </c>
      <c r="C591" s="30" t="s">
        <v>810</v>
      </c>
      <c r="D591" s="30" t="s">
        <v>30</v>
      </c>
      <c r="E591" s="30" t="s">
        <v>41</v>
      </c>
      <c r="F591" s="30" t="s">
        <v>40</v>
      </c>
      <c r="G591" s="30" t="s">
        <v>39</v>
      </c>
      <c r="H591" s="31">
        <v>1004.5</v>
      </c>
      <c r="I591" s="36">
        <v>87</v>
      </c>
      <c r="J591" s="30" t="s">
        <v>42</v>
      </c>
      <c r="K591" s="30" t="s">
        <v>811</v>
      </c>
    </row>
    <row r="592" spans="2:11">
      <c r="B592" s="30" t="s">
        <v>789</v>
      </c>
      <c r="C592" s="30" t="s">
        <v>808</v>
      </c>
      <c r="D592" s="30" t="s">
        <v>30</v>
      </c>
      <c r="E592" s="30" t="s">
        <v>41</v>
      </c>
      <c r="F592" s="30" t="s">
        <v>40</v>
      </c>
      <c r="G592" s="30" t="s">
        <v>39</v>
      </c>
      <c r="H592" s="31">
        <v>1003.5</v>
      </c>
      <c r="I592" s="36">
        <v>85</v>
      </c>
      <c r="J592" s="30" t="s">
        <v>42</v>
      </c>
      <c r="K592" s="30" t="s">
        <v>809</v>
      </c>
    </row>
    <row r="593" spans="2:11">
      <c r="B593" s="30" t="s">
        <v>789</v>
      </c>
      <c r="C593" s="30" t="s">
        <v>806</v>
      </c>
      <c r="D593" s="30" t="s">
        <v>30</v>
      </c>
      <c r="E593" s="30" t="s">
        <v>41</v>
      </c>
      <c r="F593" s="30" t="s">
        <v>40</v>
      </c>
      <c r="G593" s="30" t="s">
        <v>39</v>
      </c>
      <c r="H593" s="31">
        <v>1003.5</v>
      </c>
      <c r="I593" s="36">
        <v>9</v>
      </c>
      <c r="J593" s="30" t="s">
        <v>42</v>
      </c>
      <c r="K593" s="30" t="s">
        <v>807</v>
      </c>
    </row>
    <row r="594" spans="2:11">
      <c r="B594" s="30" t="s">
        <v>789</v>
      </c>
      <c r="C594" s="30" t="s">
        <v>801</v>
      </c>
      <c r="D594" s="30" t="s">
        <v>30</v>
      </c>
      <c r="E594" s="30" t="s">
        <v>41</v>
      </c>
      <c r="F594" s="30" t="s">
        <v>40</v>
      </c>
      <c r="G594" s="30" t="s">
        <v>39</v>
      </c>
      <c r="H594" s="31">
        <v>1002.5</v>
      </c>
      <c r="I594" s="36">
        <v>37</v>
      </c>
      <c r="J594" s="30" t="s">
        <v>42</v>
      </c>
      <c r="K594" s="30" t="s">
        <v>805</v>
      </c>
    </row>
    <row r="595" spans="2:11">
      <c r="B595" s="30" t="s">
        <v>789</v>
      </c>
      <c r="C595" s="30" t="s">
        <v>801</v>
      </c>
      <c r="D595" s="30" t="s">
        <v>30</v>
      </c>
      <c r="E595" s="30" t="s">
        <v>41</v>
      </c>
      <c r="F595" s="30" t="s">
        <v>40</v>
      </c>
      <c r="G595" s="30" t="s">
        <v>39</v>
      </c>
      <c r="H595" s="31">
        <v>1002.5</v>
      </c>
      <c r="I595" s="36">
        <v>9</v>
      </c>
      <c r="J595" s="30" t="s">
        <v>42</v>
      </c>
      <c r="K595" s="30" t="s">
        <v>804</v>
      </c>
    </row>
    <row r="596" spans="2:11">
      <c r="B596" s="30" t="s">
        <v>789</v>
      </c>
      <c r="C596" s="30" t="s">
        <v>801</v>
      </c>
      <c r="D596" s="30" t="s">
        <v>30</v>
      </c>
      <c r="E596" s="30" t="s">
        <v>41</v>
      </c>
      <c r="F596" s="30" t="s">
        <v>40</v>
      </c>
      <c r="G596" s="30" t="s">
        <v>39</v>
      </c>
      <c r="H596" s="31">
        <v>1002.5</v>
      </c>
      <c r="I596" s="36">
        <v>9</v>
      </c>
      <c r="J596" s="30" t="s">
        <v>42</v>
      </c>
      <c r="K596" s="30" t="s">
        <v>803</v>
      </c>
    </row>
    <row r="597" spans="2:11">
      <c r="B597" s="30" t="s">
        <v>789</v>
      </c>
      <c r="C597" s="30" t="s">
        <v>801</v>
      </c>
      <c r="D597" s="30" t="s">
        <v>30</v>
      </c>
      <c r="E597" s="30" t="s">
        <v>41</v>
      </c>
      <c r="F597" s="30" t="s">
        <v>40</v>
      </c>
      <c r="G597" s="30" t="s">
        <v>39</v>
      </c>
      <c r="H597" s="31">
        <v>1002.5</v>
      </c>
      <c r="I597" s="36">
        <v>9</v>
      </c>
      <c r="J597" s="30" t="s">
        <v>42</v>
      </c>
      <c r="K597" s="30" t="s">
        <v>802</v>
      </c>
    </row>
    <row r="598" spans="2:11">
      <c r="B598" s="30" t="s">
        <v>789</v>
      </c>
      <c r="C598" s="30" t="s">
        <v>798</v>
      </c>
      <c r="D598" s="30" t="s">
        <v>30</v>
      </c>
      <c r="E598" s="30" t="s">
        <v>41</v>
      </c>
      <c r="F598" s="30" t="s">
        <v>40</v>
      </c>
      <c r="G598" s="30" t="s">
        <v>39</v>
      </c>
      <c r="H598" s="31">
        <v>1002.5</v>
      </c>
      <c r="I598" s="36">
        <v>9</v>
      </c>
      <c r="J598" s="30" t="s">
        <v>42</v>
      </c>
      <c r="K598" s="30" t="s">
        <v>800</v>
      </c>
    </row>
    <row r="599" spans="2:11">
      <c r="B599" s="30" t="s">
        <v>789</v>
      </c>
      <c r="C599" s="30" t="s">
        <v>798</v>
      </c>
      <c r="D599" s="30" t="s">
        <v>30</v>
      </c>
      <c r="E599" s="30" t="s">
        <v>41</v>
      </c>
      <c r="F599" s="30" t="s">
        <v>40</v>
      </c>
      <c r="G599" s="30" t="s">
        <v>39</v>
      </c>
      <c r="H599" s="31">
        <v>1002.5</v>
      </c>
      <c r="I599" s="36">
        <v>4</v>
      </c>
      <c r="J599" s="30" t="s">
        <v>42</v>
      </c>
      <c r="K599" s="30" t="s">
        <v>799</v>
      </c>
    </row>
    <row r="600" spans="2:11">
      <c r="B600" s="30" t="s">
        <v>789</v>
      </c>
      <c r="C600" s="30" t="s">
        <v>796</v>
      </c>
      <c r="D600" s="30" t="s">
        <v>30</v>
      </c>
      <c r="E600" s="30" t="s">
        <v>41</v>
      </c>
      <c r="F600" s="30" t="s">
        <v>40</v>
      </c>
      <c r="G600" s="30" t="s">
        <v>39</v>
      </c>
      <c r="H600" s="31">
        <v>1001.5</v>
      </c>
      <c r="I600" s="36">
        <v>72</v>
      </c>
      <c r="J600" s="30" t="s">
        <v>42</v>
      </c>
      <c r="K600" s="30" t="s">
        <v>797</v>
      </c>
    </row>
    <row r="601" spans="2:11">
      <c r="B601" s="30" t="s">
        <v>789</v>
      </c>
      <c r="C601" s="30" t="s">
        <v>794</v>
      </c>
      <c r="D601" s="30" t="s">
        <v>30</v>
      </c>
      <c r="E601" s="30" t="s">
        <v>41</v>
      </c>
      <c r="F601" s="30" t="s">
        <v>40</v>
      </c>
      <c r="G601" s="30" t="s">
        <v>39</v>
      </c>
      <c r="H601" s="31">
        <v>1001</v>
      </c>
      <c r="I601" s="36">
        <v>96</v>
      </c>
      <c r="J601" s="30" t="s">
        <v>42</v>
      </c>
      <c r="K601" s="30" t="s">
        <v>795</v>
      </c>
    </row>
    <row r="602" spans="2:11">
      <c r="B602" s="30" t="s">
        <v>789</v>
      </c>
      <c r="C602" s="30" t="s">
        <v>792</v>
      </c>
      <c r="D602" s="30" t="s">
        <v>30</v>
      </c>
      <c r="E602" s="30" t="s">
        <v>41</v>
      </c>
      <c r="F602" s="30" t="s">
        <v>40</v>
      </c>
      <c r="G602" s="30" t="s">
        <v>39</v>
      </c>
      <c r="H602" s="31">
        <v>1001</v>
      </c>
      <c r="I602" s="36">
        <v>2</v>
      </c>
      <c r="J602" s="30" t="s">
        <v>42</v>
      </c>
      <c r="K602" s="30" t="s">
        <v>793</v>
      </c>
    </row>
    <row r="603" spans="2:11">
      <c r="B603" s="30" t="s">
        <v>789</v>
      </c>
      <c r="C603" s="30" t="s">
        <v>790</v>
      </c>
      <c r="D603" s="30" t="s">
        <v>30</v>
      </c>
      <c r="E603" s="30" t="s">
        <v>41</v>
      </c>
      <c r="F603" s="30" t="s">
        <v>40</v>
      </c>
      <c r="G603" s="30" t="s">
        <v>39</v>
      </c>
      <c r="H603" s="31">
        <v>1001.5</v>
      </c>
      <c r="I603" s="36">
        <v>137</v>
      </c>
      <c r="J603" s="30" t="s">
        <v>42</v>
      </c>
      <c r="K603" s="30" t="s">
        <v>791</v>
      </c>
    </row>
    <row r="604" spans="2:11">
      <c r="B604" s="30" t="s">
        <v>92</v>
      </c>
      <c r="C604" s="30" t="s">
        <v>786</v>
      </c>
      <c r="D604" s="30" t="s">
        <v>30</v>
      </c>
      <c r="E604" s="30" t="s">
        <v>41</v>
      </c>
      <c r="F604" s="30" t="s">
        <v>40</v>
      </c>
      <c r="G604" s="30" t="s">
        <v>39</v>
      </c>
      <c r="H604" s="31">
        <v>998.20001219999995</v>
      </c>
      <c r="I604" s="36">
        <v>12</v>
      </c>
      <c r="J604" s="30" t="s">
        <v>42</v>
      </c>
      <c r="K604" s="30" t="s">
        <v>787</v>
      </c>
    </row>
    <row r="605" spans="2:11">
      <c r="B605" s="30" t="s">
        <v>92</v>
      </c>
      <c r="C605" s="30" t="s">
        <v>784</v>
      </c>
      <c r="D605" s="30" t="s">
        <v>30</v>
      </c>
      <c r="E605" s="30" t="s">
        <v>41</v>
      </c>
      <c r="F605" s="30" t="s">
        <v>40</v>
      </c>
      <c r="G605" s="30" t="s">
        <v>39</v>
      </c>
      <c r="H605" s="31">
        <v>998.20001219999995</v>
      </c>
      <c r="I605" s="36">
        <v>35</v>
      </c>
      <c r="J605" s="30" t="s">
        <v>42</v>
      </c>
      <c r="K605" s="30" t="s">
        <v>785</v>
      </c>
    </row>
    <row r="606" spans="2:11">
      <c r="B606" s="30" t="s">
        <v>92</v>
      </c>
      <c r="C606" s="30" t="s">
        <v>782</v>
      </c>
      <c r="D606" s="30" t="s">
        <v>30</v>
      </c>
      <c r="E606" s="30" t="s">
        <v>41</v>
      </c>
      <c r="F606" s="30" t="s">
        <v>40</v>
      </c>
      <c r="G606" s="30" t="s">
        <v>39</v>
      </c>
      <c r="H606" s="31">
        <v>998.20001219999995</v>
      </c>
      <c r="I606" s="36">
        <v>72</v>
      </c>
      <c r="J606" s="30" t="s">
        <v>42</v>
      </c>
      <c r="K606" s="30" t="s">
        <v>783</v>
      </c>
    </row>
    <row r="607" spans="2:11">
      <c r="B607" s="30" t="s">
        <v>92</v>
      </c>
      <c r="C607" s="30" t="s">
        <v>780</v>
      </c>
      <c r="D607" s="30" t="s">
        <v>30</v>
      </c>
      <c r="E607" s="30" t="s">
        <v>41</v>
      </c>
      <c r="F607" s="30" t="s">
        <v>40</v>
      </c>
      <c r="G607" s="30" t="s">
        <v>39</v>
      </c>
      <c r="H607" s="31">
        <v>998.40002441000001</v>
      </c>
      <c r="I607" s="36">
        <v>39</v>
      </c>
      <c r="J607" s="30" t="s">
        <v>42</v>
      </c>
      <c r="K607" s="30" t="s">
        <v>781</v>
      </c>
    </row>
    <row r="608" spans="2:11">
      <c r="B608" s="30" t="s">
        <v>92</v>
      </c>
      <c r="C608" s="30" t="s">
        <v>777</v>
      </c>
      <c r="D608" s="30" t="s">
        <v>30</v>
      </c>
      <c r="E608" s="30" t="s">
        <v>41</v>
      </c>
      <c r="F608" s="30" t="s">
        <v>40</v>
      </c>
      <c r="G608" s="30" t="s">
        <v>39</v>
      </c>
      <c r="H608" s="31">
        <v>998</v>
      </c>
      <c r="I608" s="36">
        <v>4</v>
      </c>
      <c r="J608" s="30" t="s">
        <v>42</v>
      </c>
      <c r="K608" s="30" t="s">
        <v>779</v>
      </c>
    </row>
    <row r="609" spans="2:11">
      <c r="B609" s="30" t="s">
        <v>92</v>
      </c>
      <c r="C609" s="30" t="s">
        <v>777</v>
      </c>
      <c r="D609" s="30" t="s">
        <v>30</v>
      </c>
      <c r="E609" s="30" t="s">
        <v>41</v>
      </c>
      <c r="F609" s="30" t="s">
        <v>40</v>
      </c>
      <c r="G609" s="30" t="s">
        <v>39</v>
      </c>
      <c r="H609" s="31">
        <v>998</v>
      </c>
      <c r="I609" s="36">
        <v>31</v>
      </c>
      <c r="J609" s="30" t="s">
        <v>42</v>
      </c>
      <c r="K609" s="30" t="s">
        <v>778</v>
      </c>
    </row>
    <row r="610" spans="2:11">
      <c r="B610" s="30" t="s">
        <v>92</v>
      </c>
      <c r="C610" s="30" t="s">
        <v>775</v>
      </c>
      <c r="D610" s="30" t="s">
        <v>30</v>
      </c>
      <c r="E610" s="30" t="s">
        <v>41</v>
      </c>
      <c r="F610" s="30" t="s">
        <v>40</v>
      </c>
      <c r="G610" s="30" t="s">
        <v>39</v>
      </c>
      <c r="H610" s="31">
        <v>998</v>
      </c>
      <c r="I610" s="36">
        <v>34</v>
      </c>
      <c r="J610" s="30" t="s">
        <v>42</v>
      </c>
      <c r="K610" s="30" t="s">
        <v>776</v>
      </c>
    </row>
    <row r="611" spans="2:11">
      <c r="B611" s="30" t="s">
        <v>92</v>
      </c>
      <c r="C611" s="30" t="s">
        <v>773</v>
      </c>
      <c r="D611" s="30" t="s">
        <v>30</v>
      </c>
      <c r="E611" s="30" t="s">
        <v>41</v>
      </c>
      <c r="F611" s="30" t="s">
        <v>40</v>
      </c>
      <c r="G611" s="30" t="s">
        <v>39</v>
      </c>
      <c r="H611" s="31">
        <v>998</v>
      </c>
      <c r="I611" s="36">
        <v>32</v>
      </c>
      <c r="J611" s="30" t="s">
        <v>42</v>
      </c>
      <c r="K611" s="30" t="s">
        <v>774</v>
      </c>
    </row>
    <row r="612" spans="2:11">
      <c r="B612" s="30" t="s">
        <v>92</v>
      </c>
      <c r="C612" s="30" t="s">
        <v>771</v>
      </c>
      <c r="D612" s="30" t="s">
        <v>30</v>
      </c>
      <c r="E612" s="30" t="s">
        <v>41</v>
      </c>
      <c r="F612" s="30" t="s">
        <v>40</v>
      </c>
      <c r="G612" s="30" t="s">
        <v>39</v>
      </c>
      <c r="H612" s="31">
        <v>998</v>
      </c>
      <c r="I612" s="36">
        <v>33</v>
      </c>
      <c r="J612" s="30" t="s">
        <v>42</v>
      </c>
      <c r="K612" s="30" t="s">
        <v>772</v>
      </c>
    </row>
    <row r="613" spans="2:11">
      <c r="B613" s="30" t="s">
        <v>92</v>
      </c>
      <c r="C613" s="30" t="s">
        <v>769</v>
      </c>
      <c r="D613" s="30" t="s">
        <v>30</v>
      </c>
      <c r="E613" s="30" t="s">
        <v>41</v>
      </c>
      <c r="F613" s="30" t="s">
        <v>40</v>
      </c>
      <c r="G613" s="30" t="s">
        <v>39</v>
      </c>
      <c r="H613" s="31">
        <v>998.20001219999995</v>
      </c>
      <c r="I613" s="36">
        <v>66</v>
      </c>
      <c r="J613" s="30" t="s">
        <v>42</v>
      </c>
      <c r="K613" s="30" t="s">
        <v>770</v>
      </c>
    </row>
    <row r="614" spans="2:11">
      <c r="B614" s="30" t="s">
        <v>92</v>
      </c>
      <c r="C614" s="30" t="s">
        <v>767</v>
      </c>
      <c r="D614" s="30" t="s">
        <v>30</v>
      </c>
      <c r="E614" s="30" t="s">
        <v>41</v>
      </c>
      <c r="F614" s="30" t="s">
        <v>40</v>
      </c>
      <c r="G614" s="30" t="s">
        <v>39</v>
      </c>
      <c r="H614" s="31">
        <v>998.40002441000001</v>
      </c>
      <c r="I614" s="36">
        <v>55</v>
      </c>
      <c r="J614" s="30" t="s">
        <v>42</v>
      </c>
      <c r="K614" s="30" t="s">
        <v>768</v>
      </c>
    </row>
    <row r="615" spans="2:11">
      <c r="B615" s="30" t="s">
        <v>92</v>
      </c>
      <c r="C615" s="30" t="s">
        <v>765</v>
      </c>
      <c r="D615" s="30" t="s">
        <v>30</v>
      </c>
      <c r="E615" s="30" t="s">
        <v>41</v>
      </c>
      <c r="F615" s="30" t="s">
        <v>40</v>
      </c>
      <c r="G615" s="30" t="s">
        <v>39</v>
      </c>
      <c r="H615" s="31">
        <v>998.40002441000001</v>
      </c>
      <c r="I615" s="36">
        <v>100</v>
      </c>
      <c r="J615" s="30" t="s">
        <v>42</v>
      </c>
      <c r="K615" s="30" t="s">
        <v>766</v>
      </c>
    </row>
    <row r="616" spans="2:11">
      <c r="B616" s="30" t="s">
        <v>92</v>
      </c>
      <c r="C616" s="30" t="s">
        <v>763</v>
      </c>
      <c r="D616" s="30" t="s">
        <v>30</v>
      </c>
      <c r="E616" s="30" t="s">
        <v>41</v>
      </c>
      <c r="F616" s="30" t="s">
        <v>40</v>
      </c>
      <c r="G616" s="30" t="s">
        <v>39</v>
      </c>
      <c r="H616" s="31">
        <v>998.20001219999995</v>
      </c>
      <c r="I616" s="36">
        <v>75</v>
      </c>
      <c r="J616" s="30" t="s">
        <v>42</v>
      </c>
      <c r="K616" s="30" t="s">
        <v>764</v>
      </c>
    </row>
    <row r="617" spans="2:11">
      <c r="B617" s="30" t="s">
        <v>92</v>
      </c>
      <c r="C617" s="30" t="s">
        <v>760</v>
      </c>
      <c r="D617" s="30" t="s">
        <v>30</v>
      </c>
      <c r="E617" s="30" t="s">
        <v>41</v>
      </c>
      <c r="F617" s="30" t="s">
        <v>40</v>
      </c>
      <c r="G617" s="30" t="s">
        <v>39</v>
      </c>
      <c r="H617" s="31">
        <v>996.79998779000005</v>
      </c>
      <c r="I617" s="36">
        <v>9</v>
      </c>
      <c r="J617" s="30" t="s">
        <v>42</v>
      </c>
      <c r="K617" s="30" t="s">
        <v>762</v>
      </c>
    </row>
    <row r="618" spans="2:11">
      <c r="B618" s="30" t="s">
        <v>92</v>
      </c>
      <c r="C618" s="30" t="s">
        <v>760</v>
      </c>
      <c r="D618" s="30" t="s">
        <v>30</v>
      </c>
      <c r="E618" s="30" t="s">
        <v>41</v>
      </c>
      <c r="F618" s="30" t="s">
        <v>40</v>
      </c>
      <c r="G618" s="30" t="s">
        <v>39</v>
      </c>
      <c r="H618" s="31">
        <v>996.79998779000005</v>
      </c>
      <c r="I618" s="36">
        <v>55</v>
      </c>
      <c r="J618" s="30" t="s">
        <v>42</v>
      </c>
      <c r="K618" s="30" t="s">
        <v>761</v>
      </c>
    </row>
    <row r="619" spans="2:11">
      <c r="B619" s="30" t="s">
        <v>92</v>
      </c>
      <c r="C619" s="30" t="s">
        <v>758</v>
      </c>
      <c r="D619" s="30" t="s">
        <v>30</v>
      </c>
      <c r="E619" s="30" t="s">
        <v>41</v>
      </c>
      <c r="F619" s="30" t="s">
        <v>40</v>
      </c>
      <c r="G619" s="30" t="s">
        <v>39</v>
      </c>
      <c r="H619" s="31">
        <v>997.20001219999995</v>
      </c>
      <c r="I619" s="36">
        <v>32</v>
      </c>
      <c r="J619" s="30" t="s">
        <v>42</v>
      </c>
      <c r="K619" s="30" t="s">
        <v>759</v>
      </c>
    </row>
    <row r="620" spans="2:11">
      <c r="B620" s="30" t="s">
        <v>92</v>
      </c>
      <c r="C620" s="30" t="s">
        <v>755</v>
      </c>
      <c r="D620" s="30" t="s">
        <v>30</v>
      </c>
      <c r="E620" s="30" t="s">
        <v>41</v>
      </c>
      <c r="F620" s="30" t="s">
        <v>40</v>
      </c>
      <c r="G620" s="30" t="s">
        <v>39</v>
      </c>
      <c r="H620" s="31">
        <v>997.40002441000001</v>
      </c>
      <c r="I620" s="36">
        <v>43</v>
      </c>
      <c r="J620" s="30" t="s">
        <v>42</v>
      </c>
      <c r="K620" s="30" t="s">
        <v>757</v>
      </c>
    </row>
    <row r="621" spans="2:11">
      <c r="B621" s="30" t="s">
        <v>92</v>
      </c>
      <c r="C621" s="30" t="s">
        <v>755</v>
      </c>
      <c r="D621" s="30" t="s">
        <v>30</v>
      </c>
      <c r="E621" s="30" t="s">
        <v>41</v>
      </c>
      <c r="F621" s="30" t="s">
        <v>40</v>
      </c>
      <c r="G621" s="30" t="s">
        <v>39</v>
      </c>
      <c r="H621" s="31">
        <v>997.40002441000001</v>
      </c>
      <c r="I621" s="36">
        <v>16</v>
      </c>
      <c r="J621" s="30" t="s">
        <v>42</v>
      </c>
      <c r="K621" s="30" t="s">
        <v>756</v>
      </c>
    </row>
    <row r="622" spans="2:11">
      <c r="B622" s="30" t="s">
        <v>92</v>
      </c>
      <c r="C622" s="30" t="s">
        <v>753</v>
      </c>
      <c r="D622" s="30" t="s">
        <v>30</v>
      </c>
      <c r="E622" s="30" t="s">
        <v>41</v>
      </c>
      <c r="F622" s="30" t="s">
        <v>40</v>
      </c>
      <c r="G622" s="30" t="s">
        <v>39</v>
      </c>
      <c r="H622" s="31">
        <v>997.20001219999995</v>
      </c>
      <c r="I622" s="36">
        <v>70</v>
      </c>
      <c r="J622" s="30" t="s">
        <v>42</v>
      </c>
      <c r="K622" s="30" t="s">
        <v>754</v>
      </c>
    </row>
    <row r="623" spans="2:11">
      <c r="B623" s="30" t="s">
        <v>92</v>
      </c>
      <c r="C623" s="30" t="s">
        <v>751</v>
      </c>
      <c r="D623" s="30" t="s">
        <v>30</v>
      </c>
      <c r="E623" s="30" t="s">
        <v>41</v>
      </c>
      <c r="F623" s="30" t="s">
        <v>40</v>
      </c>
      <c r="G623" s="30" t="s">
        <v>39</v>
      </c>
      <c r="H623" s="31">
        <v>997.40002441000001</v>
      </c>
      <c r="I623" s="36">
        <v>107</v>
      </c>
      <c r="J623" s="30" t="s">
        <v>42</v>
      </c>
      <c r="K623" s="30" t="s">
        <v>752</v>
      </c>
    </row>
    <row r="624" spans="2:11">
      <c r="B624" s="30" t="s">
        <v>92</v>
      </c>
      <c r="C624" s="30" t="s">
        <v>748</v>
      </c>
      <c r="D624" s="30" t="s">
        <v>30</v>
      </c>
      <c r="E624" s="30" t="s">
        <v>41</v>
      </c>
      <c r="F624" s="30" t="s">
        <v>40</v>
      </c>
      <c r="G624" s="30" t="s">
        <v>39</v>
      </c>
      <c r="H624" s="31">
        <v>997.59997557999998</v>
      </c>
      <c r="I624" s="36">
        <v>180</v>
      </c>
      <c r="J624" s="30" t="s">
        <v>42</v>
      </c>
      <c r="K624" s="30" t="s">
        <v>750</v>
      </c>
    </row>
    <row r="625" spans="2:11">
      <c r="B625" s="30" t="s">
        <v>92</v>
      </c>
      <c r="C625" s="30" t="s">
        <v>748</v>
      </c>
      <c r="D625" s="30" t="s">
        <v>30</v>
      </c>
      <c r="E625" s="30" t="s">
        <v>41</v>
      </c>
      <c r="F625" s="30" t="s">
        <v>40</v>
      </c>
      <c r="G625" s="30" t="s">
        <v>39</v>
      </c>
      <c r="H625" s="31">
        <v>997.59997557999998</v>
      </c>
      <c r="I625" s="36">
        <v>20</v>
      </c>
      <c r="J625" s="30" t="s">
        <v>42</v>
      </c>
      <c r="K625" s="30" t="s">
        <v>749</v>
      </c>
    </row>
    <row r="626" spans="2:11">
      <c r="B626" s="30" t="s">
        <v>92</v>
      </c>
      <c r="C626" s="30" t="s">
        <v>746</v>
      </c>
      <c r="D626" s="30" t="s">
        <v>30</v>
      </c>
      <c r="E626" s="30" t="s">
        <v>41</v>
      </c>
      <c r="F626" s="30" t="s">
        <v>40</v>
      </c>
      <c r="G626" s="30" t="s">
        <v>39</v>
      </c>
      <c r="H626" s="31">
        <v>997</v>
      </c>
      <c r="I626" s="36">
        <v>22</v>
      </c>
      <c r="J626" s="30" t="s">
        <v>42</v>
      </c>
      <c r="K626" s="30" t="s">
        <v>747</v>
      </c>
    </row>
    <row r="627" spans="2:11">
      <c r="B627" s="30" t="s">
        <v>92</v>
      </c>
      <c r="C627" s="30" t="s">
        <v>742</v>
      </c>
      <c r="D627" s="30" t="s">
        <v>30</v>
      </c>
      <c r="E627" s="30" t="s">
        <v>41</v>
      </c>
      <c r="F627" s="30" t="s">
        <v>40</v>
      </c>
      <c r="G627" s="30" t="s">
        <v>39</v>
      </c>
      <c r="H627" s="31">
        <v>997.20001219999995</v>
      </c>
      <c r="I627" s="36">
        <v>18</v>
      </c>
      <c r="J627" s="30" t="s">
        <v>42</v>
      </c>
      <c r="K627" s="30" t="s">
        <v>745</v>
      </c>
    </row>
    <row r="628" spans="2:11">
      <c r="B628" s="30" t="s">
        <v>92</v>
      </c>
      <c r="C628" s="30" t="s">
        <v>742</v>
      </c>
      <c r="D628" s="30" t="s">
        <v>30</v>
      </c>
      <c r="E628" s="30" t="s">
        <v>41</v>
      </c>
      <c r="F628" s="30" t="s">
        <v>40</v>
      </c>
      <c r="G628" s="30" t="s">
        <v>39</v>
      </c>
      <c r="H628" s="31">
        <v>997.20001219999995</v>
      </c>
      <c r="I628" s="36">
        <v>38</v>
      </c>
      <c r="J628" s="30" t="s">
        <v>42</v>
      </c>
      <c r="K628" s="30" t="s">
        <v>744</v>
      </c>
    </row>
    <row r="629" spans="2:11">
      <c r="B629" s="30" t="s">
        <v>92</v>
      </c>
      <c r="C629" s="30" t="s">
        <v>742</v>
      </c>
      <c r="D629" s="30" t="s">
        <v>30</v>
      </c>
      <c r="E629" s="30" t="s">
        <v>41</v>
      </c>
      <c r="F629" s="30" t="s">
        <v>40</v>
      </c>
      <c r="G629" s="30" t="s">
        <v>39</v>
      </c>
      <c r="H629" s="31">
        <v>997.40002441000001</v>
      </c>
      <c r="I629" s="36">
        <v>129</v>
      </c>
      <c r="J629" s="30" t="s">
        <v>42</v>
      </c>
      <c r="K629" s="30" t="s">
        <v>743</v>
      </c>
    </row>
    <row r="630" spans="2:11">
      <c r="B630" s="30" t="s">
        <v>92</v>
      </c>
      <c r="C630" s="30" t="s">
        <v>739</v>
      </c>
      <c r="D630" s="30" t="s">
        <v>30</v>
      </c>
      <c r="E630" s="30" t="s">
        <v>41</v>
      </c>
      <c r="F630" s="30" t="s">
        <v>40</v>
      </c>
      <c r="G630" s="30" t="s">
        <v>39</v>
      </c>
      <c r="H630" s="31">
        <v>997.59997557999998</v>
      </c>
      <c r="I630" s="36">
        <v>159</v>
      </c>
      <c r="J630" s="30" t="s">
        <v>42</v>
      </c>
      <c r="K630" s="30" t="s">
        <v>741</v>
      </c>
    </row>
    <row r="631" spans="2:11">
      <c r="B631" s="30" t="s">
        <v>92</v>
      </c>
      <c r="C631" s="30" t="s">
        <v>739</v>
      </c>
      <c r="D631" s="30" t="s">
        <v>30</v>
      </c>
      <c r="E631" s="30" t="s">
        <v>41</v>
      </c>
      <c r="F631" s="30" t="s">
        <v>40</v>
      </c>
      <c r="G631" s="30" t="s">
        <v>39</v>
      </c>
      <c r="H631" s="31">
        <v>997.59997557999998</v>
      </c>
      <c r="I631" s="36">
        <v>33</v>
      </c>
      <c r="J631" s="30" t="s">
        <v>42</v>
      </c>
      <c r="K631" s="30" t="s">
        <v>740</v>
      </c>
    </row>
    <row r="632" spans="2:11">
      <c r="B632" s="30" t="s">
        <v>92</v>
      </c>
      <c r="C632" s="30" t="s">
        <v>737</v>
      </c>
      <c r="D632" s="30" t="s">
        <v>30</v>
      </c>
      <c r="E632" s="30" t="s">
        <v>41</v>
      </c>
      <c r="F632" s="30" t="s">
        <v>40</v>
      </c>
      <c r="G632" s="30" t="s">
        <v>39</v>
      </c>
      <c r="H632" s="31">
        <v>997.79998779000005</v>
      </c>
      <c r="I632" s="36">
        <v>40</v>
      </c>
      <c r="J632" s="30" t="s">
        <v>42</v>
      </c>
      <c r="K632" s="30" t="s">
        <v>738</v>
      </c>
    </row>
    <row r="633" spans="2:11">
      <c r="B633" s="30" t="s">
        <v>92</v>
      </c>
      <c r="C633" s="30" t="s">
        <v>735</v>
      </c>
      <c r="D633" s="30" t="s">
        <v>30</v>
      </c>
      <c r="E633" s="30" t="s">
        <v>41</v>
      </c>
      <c r="F633" s="30" t="s">
        <v>40</v>
      </c>
      <c r="G633" s="30" t="s">
        <v>39</v>
      </c>
      <c r="H633" s="31">
        <v>997.59997557999998</v>
      </c>
      <c r="I633" s="36">
        <v>42</v>
      </c>
      <c r="J633" s="30" t="s">
        <v>42</v>
      </c>
      <c r="K633" s="30" t="s">
        <v>736</v>
      </c>
    </row>
    <row r="634" spans="2:11">
      <c r="B634" s="30" t="s">
        <v>92</v>
      </c>
      <c r="C634" s="30" t="s">
        <v>733</v>
      </c>
      <c r="D634" s="30" t="s">
        <v>30</v>
      </c>
      <c r="E634" s="30" t="s">
        <v>41</v>
      </c>
      <c r="F634" s="30" t="s">
        <v>40</v>
      </c>
      <c r="G634" s="30" t="s">
        <v>39</v>
      </c>
      <c r="H634" s="31">
        <v>997</v>
      </c>
      <c r="I634" s="36">
        <v>103</v>
      </c>
      <c r="J634" s="30" t="s">
        <v>42</v>
      </c>
      <c r="K634" s="30" t="s">
        <v>734</v>
      </c>
    </row>
    <row r="635" spans="2:11">
      <c r="B635" s="30" t="s">
        <v>92</v>
      </c>
      <c r="C635" s="30" t="s">
        <v>731</v>
      </c>
      <c r="D635" s="30" t="s">
        <v>30</v>
      </c>
      <c r="E635" s="30" t="s">
        <v>41</v>
      </c>
      <c r="F635" s="30" t="s">
        <v>40</v>
      </c>
      <c r="G635" s="30" t="s">
        <v>39</v>
      </c>
      <c r="H635" s="31">
        <v>997</v>
      </c>
      <c r="I635" s="36">
        <v>132</v>
      </c>
      <c r="J635" s="30" t="s">
        <v>42</v>
      </c>
      <c r="K635" s="30" t="s">
        <v>732</v>
      </c>
    </row>
    <row r="636" spans="2:11">
      <c r="B636" s="30" t="s">
        <v>92</v>
      </c>
      <c r="C636" s="30" t="s">
        <v>728</v>
      </c>
      <c r="D636" s="30" t="s">
        <v>30</v>
      </c>
      <c r="E636" s="30" t="s">
        <v>41</v>
      </c>
      <c r="F636" s="30" t="s">
        <v>40</v>
      </c>
      <c r="G636" s="30" t="s">
        <v>39</v>
      </c>
      <c r="H636" s="31">
        <v>997</v>
      </c>
      <c r="I636" s="36">
        <v>51</v>
      </c>
      <c r="J636" s="30" t="s">
        <v>42</v>
      </c>
      <c r="K636" s="30" t="s">
        <v>730</v>
      </c>
    </row>
    <row r="637" spans="2:11">
      <c r="B637" s="30" t="s">
        <v>92</v>
      </c>
      <c r="C637" s="30" t="s">
        <v>728</v>
      </c>
      <c r="D637" s="30" t="s">
        <v>30</v>
      </c>
      <c r="E637" s="30" t="s">
        <v>41</v>
      </c>
      <c r="F637" s="30" t="s">
        <v>40</v>
      </c>
      <c r="G637" s="30" t="s">
        <v>39</v>
      </c>
      <c r="H637" s="31">
        <v>997</v>
      </c>
      <c r="I637" s="36">
        <v>11</v>
      </c>
      <c r="J637" s="30" t="s">
        <v>42</v>
      </c>
      <c r="K637" s="30" t="s">
        <v>729</v>
      </c>
    </row>
    <row r="638" spans="2:11">
      <c r="B638" s="30" t="s">
        <v>92</v>
      </c>
      <c r="C638" s="30" t="s">
        <v>725</v>
      </c>
      <c r="D638" s="30" t="s">
        <v>30</v>
      </c>
      <c r="E638" s="30" t="s">
        <v>41</v>
      </c>
      <c r="F638" s="30" t="s">
        <v>40</v>
      </c>
      <c r="G638" s="30" t="s">
        <v>39</v>
      </c>
      <c r="H638" s="31">
        <v>997.20001219999995</v>
      </c>
      <c r="I638" s="36">
        <v>11</v>
      </c>
      <c r="J638" s="30" t="s">
        <v>42</v>
      </c>
      <c r="K638" s="30" t="s">
        <v>727</v>
      </c>
    </row>
    <row r="639" spans="2:11">
      <c r="B639" s="30" t="s">
        <v>92</v>
      </c>
      <c r="C639" s="30" t="s">
        <v>725</v>
      </c>
      <c r="D639" s="30" t="s">
        <v>30</v>
      </c>
      <c r="E639" s="30" t="s">
        <v>41</v>
      </c>
      <c r="F639" s="30" t="s">
        <v>40</v>
      </c>
      <c r="G639" s="30" t="s">
        <v>39</v>
      </c>
      <c r="H639" s="31">
        <v>997.20001219999995</v>
      </c>
      <c r="I639" s="36">
        <v>54</v>
      </c>
      <c r="J639" s="30" t="s">
        <v>42</v>
      </c>
      <c r="K639" s="30" t="s">
        <v>726</v>
      </c>
    </row>
    <row r="640" spans="2:11">
      <c r="B640" s="30" t="s">
        <v>92</v>
      </c>
      <c r="C640" s="30" t="s">
        <v>723</v>
      </c>
      <c r="D640" s="30" t="s">
        <v>30</v>
      </c>
      <c r="E640" s="30" t="s">
        <v>41</v>
      </c>
      <c r="F640" s="30" t="s">
        <v>40</v>
      </c>
      <c r="G640" s="30" t="s">
        <v>39</v>
      </c>
      <c r="H640" s="31">
        <v>997.20001219999995</v>
      </c>
      <c r="I640" s="36">
        <v>23</v>
      </c>
      <c r="J640" s="30" t="s">
        <v>42</v>
      </c>
      <c r="K640" s="30" t="s">
        <v>724</v>
      </c>
    </row>
    <row r="641" spans="2:11">
      <c r="B641" s="30" t="s">
        <v>92</v>
      </c>
      <c r="C641" s="30" t="s">
        <v>721</v>
      </c>
      <c r="D641" s="30" t="s">
        <v>30</v>
      </c>
      <c r="E641" s="30" t="s">
        <v>41</v>
      </c>
      <c r="F641" s="30" t="s">
        <v>40</v>
      </c>
      <c r="G641" s="30" t="s">
        <v>39</v>
      </c>
      <c r="H641" s="31">
        <v>997.20001219999995</v>
      </c>
      <c r="I641" s="36">
        <v>37</v>
      </c>
      <c r="J641" s="30" t="s">
        <v>42</v>
      </c>
      <c r="K641" s="30" t="s">
        <v>722</v>
      </c>
    </row>
    <row r="642" spans="2:11">
      <c r="B642" s="30" t="s">
        <v>92</v>
      </c>
      <c r="C642" s="30" t="s">
        <v>719</v>
      </c>
      <c r="D642" s="30" t="s">
        <v>30</v>
      </c>
      <c r="E642" s="30" t="s">
        <v>41</v>
      </c>
      <c r="F642" s="30" t="s">
        <v>40</v>
      </c>
      <c r="G642" s="30" t="s">
        <v>39</v>
      </c>
      <c r="H642" s="31">
        <v>997</v>
      </c>
      <c r="I642" s="36">
        <v>42</v>
      </c>
      <c r="J642" s="30" t="s">
        <v>42</v>
      </c>
      <c r="K642" s="30" t="s">
        <v>720</v>
      </c>
    </row>
    <row r="643" spans="2:11">
      <c r="B643" s="30" t="s">
        <v>92</v>
      </c>
      <c r="C643" s="30" t="s">
        <v>716</v>
      </c>
      <c r="D643" s="30" t="s">
        <v>30</v>
      </c>
      <c r="E643" s="30" t="s">
        <v>41</v>
      </c>
      <c r="F643" s="30" t="s">
        <v>40</v>
      </c>
      <c r="G643" s="30" t="s">
        <v>39</v>
      </c>
      <c r="H643" s="31">
        <v>996.59997557999998</v>
      </c>
      <c r="I643" s="36">
        <v>26</v>
      </c>
      <c r="J643" s="30" t="s">
        <v>42</v>
      </c>
      <c r="K643" s="30" t="s">
        <v>718</v>
      </c>
    </row>
    <row r="644" spans="2:11">
      <c r="B644" s="30" t="s">
        <v>92</v>
      </c>
      <c r="C644" s="30" t="s">
        <v>716</v>
      </c>
      <c r="D644" s="30" t="s">
        <v>30</v>
      </c>
      <c r="E644" s="30" t="s">
        <v>41</v>
      </c>
      <c r="F644" s="30" t="s">
        <v>40</v>
      </c>
      <c r="G644" s="30" t="s">
        <v>39</v>
      </c>
      <c r="H644" s="31">
        <v>996.59997557999998</v>
      </c>
      <c r="I644" s="36">
        <v>46</v>
      </c>
      <c r="J644" s="30" t="s">
        <v>42</v>
      </c>
      <c r="K644" s="30" t="s">
        <v>717</v>
      </c>
    </row>
    <row r="645" spans="2:11">
      <c r="B645" s="30" t="s">
        <v>92</v>
      </c>
      <c r="C645" s="30" t="s">
        <v>714</v>
      </c>
      <c r="D645" s="30" t="s">
        <v>30</v>
      </c>
      <c r="E645" s="30" t="s">
        <v>41</v>
      </c>
      <c r="F645" s="30" t="s">
        <v>40</v>
      </c>
      <c r="G645" s="30" t="s">
        <v>39</v>
      </c>
      <c r="H645" s="31">
        <v>996.79998779000005</v>
      </c>
      <c r="I645" s="36">
        <v>167</v>
      </c>
      <c r="J645" s="30" t="s">
        <v>42</v>
      </c>
      <c r="K645" s="30" t="s">
        <v>715</v>
      </c>
    </row>
    <row r="646" spans="2:11">
      <c r="B646" s="30" t="s">
        <v>92</v>
      </c>
      <c r="C646" s="30" t="s">
        <v>711</v>
      </c>
      <c r="D646" s="30" t="s">
        <v>30</v>
      </c>
      <c r="E646" s="30" t="s">
        <v>41</v>
      </c>
      <c r="F646" s="30" t="s">
        <v>40</v>
      </c>
      <c r="G646" s="30" t="s">
        <v>39</v>
      </c>
      <c r="H646" s="31">
        <v>997</v>
      </c>
      <c r="I646" s="36">
        <v>40</v>
      </c>
      <c r="J646" s="30" t="s">
        <v>42</v>
      </c>
      <c r="K646" s="30" t="s">
        <v>713</v>
      </c>
    </row>
    <row r="647" spans="2:11">
      <c r="B647" s="30" t="s">
        <v>92</v>
      </c>
      <c r="C647" s="30" t="s">
        <v>711</v>
      </c>
      <c r="D647" s="30" t="s">
        <v>30</v>
      </c>
      <c r="E647" s="30" t="s">
        <v>41</v>
      </c>
      <c r="F647" s="30" t="s">
        <v>40</v>
      </c>
      <c r="G647" s="30" t="s">
        <v>39</v>
      </c>
      <c r="H647" s="31">
        <v>997</v>
      </c>
      <c r="I647" s="36">
        <v>3</v>
      </c>
      <c r="J647" s="30" t="s">
        <v>42</v>
      </c>
      <c r="K647" s="30" t="s">
        <v>712</v>
      </c>
    </row>
    <row r="648" spans="2:11">
      <c r="B648" s="30" t="s">
        <v>92</v>
      </c>
      <c r="C648" s="30" t="s">
        <v>709</v>
      </c>
      <c r="D648" s="30" t="s">
        <v>30</v>
      </c>
      <c r="E648" s="30" t="s">
        <v>41</v>
      </c>
      <c r="F648" s="30" t="s">
        <v>40</v>
      </c>
      <c r="G648" s="30" t="s">
        <v>39</v>
      </c>
      <c r="H648" s="31">
        <v>996.20001219999995</v>
      </c>
      <c r="I648" s="36">
        <v>15</v>
      </c>
      <c r="J648" s="30" t="s">
        <v>42</v>
      </c>
      <c r="K648" s="30" t="s">
        <v>710</v>
      </c>
    </row>
    <row r="649" spans="2:11">
      <c r="B649" s="30" t="s">
        <v>92</v>
      </c>
      <c r="C649" s="30" t="s">
        <v>707</v>
      </c>
      <c r="D649" s="30" t="s">
        <v>30</v>
      </c>
      <c r="E649" s="30" t="s">
        <v>41</v>
      </c>
      <c r="F649" s="30" t="s">
        <v>40</v>
      </c>
      <c r="G649" s="30" t="s">
        <v>39</v>
      </c>
      <c r="H649" s="31">
        <v>996</v>
      </c>
      <c r="I649" s="36">
        <v>91</v>
      </c>
      <c r="J649" s="30" t="s">
        <v>42</v>
      </c>
      <c r="K649" s="30" t="s">
        <v>708</v>
      </c>
    </row>
    <row r="650" spans="2:11">
      <c r="B650" s="30" t="s">
        <v>92</v>
      </c>
      <c r="C650" s="30" t="s">
        <v>705</v>
      </c>
      <c r="D650" s="30" t="s">
        <v>30</v>
      </c>
      <c r="E650" s="30" t="s">
        <v>41</v>
      </c>
      <c r="F650" s="30" t="s">
        <v>40</v>
      </c>
      <c r="G650" s="30" t="s">
        <v>39</v>
      </c>
      <c r="H650" s="31">
        <v>996</v>
      </c>
      <c r="I650" s="36">
        <v>65</v>
      </c>
      <c r="J650" s="30" t="s">
        <v>42</v>
      </c>
      <c r="K650" s="30" t="s">
        <v>706</v>
      </c>
    </row>
    <row r="651" spans="2:11">
      <c r="B651" s="30" t="s">
        <v>92</v>
      </c>
      <c r="C651" s="30" t="s">
        <v>703</v>
      </c>
      <c r="D651" s="30" t="s">
        <v>30</v>
      </c>
      <c r="E651" s="30" t="s">
        <v>41</v>
      </c>
      <c r="F651" s="30" t="s">
        <v>40</v>
      </c>
      <c r="G651" s="30" t="s">
        <v>39</v>
      </c>
      <c r="H651" s="31">
        <v>995.59997557999998</v>
      </c>
      <c r="I651" s="36">
        <v>85</v>
      </c>
      <c r="J651" s="30" t="s">
        <v>42</v>
      </c>
      <c r="K651" s="30" t="s">
        <v>704</v>
      </c>
    </row>
    <row r="652" spans="2:11">
      <c r="B652" s="30" t="s">
        <v>92</v>
      </c>
      <c r="C652" s="30" t="s">
        <v>701</v>
      </c>
      <c r="D652" s="30" t="s">
        <v>30</v>
      </c>
      <c r="E652" s="30" t="s">
        <v>41</v>
      </c>
      <c r="F652" s="30" t="s">
        <v>40</v>
      </c>
      <c r="G652" s="30" t="s">
        <v>39</v>
      </c>
      <c r="H652" s="31">
        <v>995.20001219999995</v>
      </c>
      <c r="I652" s="36">
        <v>69</v>
      </c>
      <c r="J652" s="30" t="s">
        <v>42</v>
      </c>
      <c r="K652" s="30" t="s">
        <v>702</v>
      </c>
    </row>
    <row r="653" spans="2:11">
      <c r="B653" s="30" t="s">
        <v>92</v>
      </c>
      <c r="C653" s="30" t="s">
        <v>699</v>
      </c>
      <c r="D653" s="30" t="s">
        <v>30</v>
      </c>
      <c r="E653" s="30" t="s">
        <v>41</v>
      </c>
      <c r="F653" s="30" t="s">
        <v>40</v>
      </c>
      <c r="G653" s="30" t="s">
        <v>39</v>
      </c>
      <c r="H653" s="31">
        <v>995.20001219999995</v>
      </c>
      <c r="I653" s="36">
        <v>4</v>
      </c>
      <c r="J653" s="30" t="s">
        <v>42</v>
      </c>
      <c r="K653" s="30" t="s">
        <v>700</v>
      </c>
    </row>
    <row r="654" spans="2:11">
      <c r="B654" s="30" t="s">
        <v>92</v>
      </c>
      <c r="C654" s="30" t="s">
        <v>697</v>
      </c>
      <c r="D654" s="30" t="s">
        <v>30</v>
      </c>
      <c r="E654" s="30" t="s">
        <v>41</v>
      </c>
      <c r="F654" s="30" t="s">
        <v>40</v>
      </c>
      <c r="G654" s="30" t="s">
        <v>39</v>
      </c>
      <c r="H654" s="31">
        <v>995.20001219999995</v>
      </c>
      <c r="I654" s="36">
        <v>61</v>
      </c>
      <c r="J654" s="30" t="s">
        <v>42</v>
      </c>
      <c r="K654" s="30" t="s">
        <v>698</v>
      </c>
    </row>
    <row r="655" spans="2:11">
      <c r="B655" s="30" t="s">
        <v>92</v>
      </c>
      <c r="C655" s="30" t="s">
        <v>694</v>
      </c>
      <c r="D655" s="30" t="s">
        <v>30</v>
      </c>
      <c r="E655" s="30" t="s">
        <v>41</v>
      </c>
      <c r="F655" s="30" t="s">
        <v>40</v>
      </c>
      <c r="G655" s="30" t="s">
        <v>39</v>
      </c>
      <c r="H655" s="31">
        <v>995.20001219999995</v>
      </c>
      <c r="I655" s="36">
        <v>47</v>
      </c>
      <c r="J655" s="30" t="s">
        <v>42</v>
      </c>
      <c r="K655" s="30" t="s">
        <v>696</v>
      </c>
    </row>
    <row r="656" spans="2:11">
      <c r="B656" s="30" t="s">
        <v>92</v>
      </c>
      <c r="C656" s="30" t="s">
        <v>694</v>
      </c>
      <c r="D656" s="30" t="s">
        <v>30</v>
      </c>
      <c r="E656" s="30" t="s">
        <v>41</v>
      </c>
      <c r="F656" s="30" t="s">
        <v>40</v>
      </c>
      <c r="G656" s="30" t="s">
        <v>39</v>
      </c>
      <c r="H656" s="31">
        <v>995.40002441000001</v>
      </c>
      <c r="I656" s="36">
        <v>73</v>
      </c>
      <c r="J656" s="30" t="s">
        <v>42</v>
      </c>
      <c r="K656" s="30" t="s">
        <v>695</v>
      </c>
    </row>
    <row r="657" spans="2:11">
      <c r="B657" s="30" t="s">
        <v>92</v>
      </c>
      <c r="C657" s="30" t="s">
        <v>692</v>
      </c>
      <c r="D657" s="30" t="s">
        <v>30</v>
      </c>
      <c r="E657" s="30" t="s">
        <v>41</v>
      </c>
      <c r="F657" s="30" t="s">
        <v>40</v>
      </c>
      <c r="G657" s="30" t="s">
        <v>39</v>
      </c>
      <c r="H657" s="31">
        <v>995.40002441000001</v>
      </c>
      <c r="I657" s="36">
        <v>54</v>
      </c>
      <c r="J657" s="30" t="s">
        <v>42</v>
      </c>
      <c r="K657" s="30" t="s">
        <v>693</v>
      </c>
    </row>
    <row r="658" spans="2:11">
      <c r="B658" s="30" t="s">
        <v>92</v>
      </c>
      <c r="C658" s="30" t="s">
        <v>690</v>
      </c>
      <c r="D658" s="30" t="s">
        <v>30</v>
      </c>
      <c r="E658" s="30" t="s">
        <v>41</v>
      </c>
      <c r="F658" s="30" t="s">
        <v>40</v>
      </c>
      <c r="G658" s="30" t="s">
        <v>39</v>
      </c>
      <c r="H658" s="31">
        <v>995.59997557999998</v>
      </c>
      <c r="I658" s="36">
        <v>62</v>
      </c>
      <c r="J658" s="30" t="s">
        <v>42</v>
      </c>
      <c r="K658" s="30" t="s">
        <v>691</v>
      </c>
    </row>
    <row r="659" spans="2:11">
      <c r="B659" s="30" t="s">
        <v>92</v>
      </c>
      <c r="C659" s="30" t="s">
        <v>688</v>
      </c>
      <c r="D659" s="30" t="s">
        <v>30</v>
      </c>
      <c r="E659" s="30" t="s">
        <v>41</v>
      </c>
      <c r="F659" s="30" t="s">
        <v>40</v>
      </c>
      <c r="G659" s="30" t="s">
        <v>39</v>
      </c>
      <c r="H659" s="31">
        <v>995.40002441000001</v>
      </c>
      <c r="I659" s="36">
        <v>57</v>
      </c>
      <c r="J659" s="30" t="s">
        <v>42</v>
      </c>
      <c r="K659" s="30" t="s">
        <v>689</v>
      </c>
    </row>
    <row r="660" spans="2:11">
      <c r="B660" s="30" t="s">
        <v>92</v>
      </c>
      <c r="C660" s="30" t="s">
        <v>684</v>
      </c>
      <c r="D660" s="30" t="s">
        <v>30</v>
      </c>
      <c r="E660" s="30" t="s">
        <v>41</v>
      </c>
      <c r="F660" s="30" t="s">
        <v>40</v>
      </c>
      <c r="G660" s="30" t="s">
        <v>39</v>
      </c>
      <c r="H660" s="31">
        <v>996.20001219999995</v>
      </c>
      <c r="I660" s="36">
        <v>35</v>
      </c>
      <c r="J660" s="30" t="s">
        <v>42</v>
      </c>
      <c r="K660" s="30" t="s">
        <v>687</v>
      </c>
    </row>
    <row r="661" spans="2:11">
      <c r="B661" s="30" t="s">
        <v>92</v>
      </c>
      <c r="C661" s="30" t="s">
        <v>684</v>
      </c>
      <c r="D661" s="30" t="s">
        <v>30</v>
      </c>
      <c r="E661" s="30" t="s">
        <v>41</v>
      </c>
      <c r="F661" s="30" t="s">
        <v>40</v>
      </c>
      <c r="G661" s="30" t="s">
        <v>39</v>
      </c>
      <c r="H661" s="31">
        <v>996.40002441000001</v>
      </c>
      <c r="I661" s="36">
        <v>58</v>
      </c>
      <c r="J661" s="30" t="s">
        <v>42</v>
      </c>
      <c r="K661" s="30" t="s">
        <v>686</v>
      </c>
    </row>
    <row r="662" spans="2:11">
      <c r="B662" s="30" t="s">
        <v>92</v>
      </c>
      <c r="C662" s="30" t="s">
        <v>684</v>
      </c>
      <c r="D662" s="30" t="s">
        <v>30</v>
      </c>
      <c r="E662" s="30" t="s">
        <v>41</v>
      </c>
      <c r="F662" s="30" t="s">
        <v>40</v>
      </c>
      <c r="G662" s="30" t="s">
        <v>39</v>
      </c>
      <c r="H662" s="31">
        <v>996.40002441000001</v>
      </c>
      <c r="I662" s="36">
        <v>84</v>
      </c>
      <c r="J662" s="30" t="s">
        <v>42</v>
      </c>
      <c r="K662" s="30" t="s">
        <v>685</v>
      </c>
    </row>
    <row r="663" spans="2:11">
      <c r="B663" s="30" t="s">
        <v>92</v>
      </c>
      <c r="C663" s="30" t="s">
        <v>680</v>
      </c>
      <c r="D663" s="30" t="s">
        <v>30</v>
      </c>
      <c r="E663" s="30" t="s">
        <v>41</v>
      </c>
      <c r="F663" s="30" t="s">
        <v>40</v>
      </c>
      <c r="G663" s="30" t="s">
        <v>39</v>
      </c>
      <c r="H663" s="31">
        <v>995.59997557999998</v>
      </c>
      <c r="I663" s="36">
        <v>19</v>
      </c>
      <c r="J663" s="30" t="s">
        <v>42</v>
      </c>
      <c r="K663" s="30" t="s">
        <v>683</v>
      </c>
    </row>
    <row r="664" spans="2:11">
      <c r="B664" s="30" t="s">
        <v>92</v>
      </c>
      <c r="C664" s="30" t="s">
        <v>680</v>
      </c>
      <c r="D664" s="30" t="s">
        <v>30</v>
      </c>
      <c r="E664" s="30" t="s">
        <v>41</v>
      </c>
      <c r="F664" s="30" t="s">
        <v>40</v>
      </c>
      <c r="G664" s="30" t="s">
        <v>39</v>
      </c>
      <c r="H664" s="31">
        <v>995.59997557999998</v>
      </c>
      <c r="I664" s="36">
        <v>53</v>
      </c>
      <c r="J664" s="30" t="s">
        <v>42</v>
      </c>
      <c r="K664" s="30" t="s">
        <v>682</v>
      </c>
    </row>
    <row r="665" spans="2:11">
      <c r="B665" s="30" t="s">
        <v>92</v>
      </c>
      <c r="C665" s="30" t="s">
        <v>680</v>
      </c>
      <c r="D665" s="30" t="s">
        <v>30</v>
      </c>
      <c r="E665" s="30" t="s">
        <v>41</v>
      </c>
      <c r="F665" s="30" t="s">
        <v>40</v>
      </c>
      <c r="G665" s="30" t="s">
        <v>39</v>
      </c>
      <c r="H665" s="31">
        <v>995.59997557999998</v>
      </c>
      <c r="I665" s="36">
        <v>31</v>
      </c>
      <c r="J665" s="30" t="s">
        <v>42</v>
      </c>
      <c r="K665" s="30" t="s">
        <v>681</v>
      </c>
    </row>
    <row r="666" spans="2:11">
      <c r="B666" s="30" t="s">
        <v>92</v>
      </c>
      <c r="C666" s="30" t="s">
        <v>678</v>
      </c>
      <c r="D666" s="30" t="s">
        <v>30</v>
      </c>
      <c r="E666" s="30" t="s">
        <v>41</v>
      </c>
      <c r="F666" s="30" t="s">
        <v>40</v>
      </c>
      <c r="G666" s="30" t="s">
        <v>39</v>
      </c>
      <c r="H666" s="31">
        <v>995.79998779000005</v>
      </c>
      <c r="I666" s="36">
        <v>47</v>
      </c>
      <c r="J666" s="30" t="s">
        <v>42</v>
      </c>
      <c r="K666" s="30" t="s">
        <v>679</v>
      </c>
    </row>
    <row r="667" spans="2:11">
      <c r="B667" s="30" t="s">
        <v>92</v>
      </c>
      <c r="C667" s="30" t="s">
        <v>676</v>
      </c>
      <c r="D667" s="30" t="s">
        <v>30</v>
      </c>
      <c r="E667" s="30" t="s">
        <v>41</v>
      </c>
      <c r="F667" s="30" t="s">
        <v>40</v>
      </c>
      <c r="G667" s="30" t="s">
        <v>39</v>
      </c>
      <c r="H667" s="31">
        <v>995.79998779000005</v>
      </c>
      <c r="I667" s="36">
        <v>67</v>
      </c>
      <c r="J667" s="30" t="s">
        <v>42</v>
      </c>
      <c r="K667" s="30" t="s">
        <v>677</v>
      </c>
    </row>
    <row r="668" spans="2:11">
      <c r="B668" s="30" t="s">
        <v>92</v>
      </c>
      <c r="C668" s="30" t="s">
        <v>674</v>
      </c>
      <c r="D668" s="30" t="s">
        <v>30</v>
      </c>
      <c r="E668" s="30" t="s">
        <v>41</v>
      </c>
      <c r="F668" s="30" t="s">
        <v>40</v>
      </c>
      <c r="G668" s="30" t="s">
        <v>39</v>
      </c>
      <c r="H668" s="31">
        <v>995.79998779000005</v>
      </c>
      <c r="I668" s="36">
        <v>63</v>
      </c>
      <c r="J668" s="30" t="s">
        <v>42</v>
      </c>
      <c r="K668" s="30" t="s">
        <v>675</v>
      </c>
    </row>
    <row r="669" spans="2:11">
      <c r="B669" s="30" t="s">
        <v>92</v>
      </c>
      <c r="C669" s="30" t="s">
        <v>672</v>
      </c>
      <c r="D669" s="30" t="s">
        <v>30</v>
      </c>
      <c r="E669" s="30" t="s">
        <v>41</v>
      </c>
      <c r="F669" s="30" t="s">
        <v>40</v>
      </c>
      <c r="G669" s="30" t="s">
        <v>39</v>
      </c>
      <c r="H669" s="31">
        <v>995.79998779000005</v>
      </c>
      <c r="I669" s="36">
        <v>5</v>
      </c>
      <c r="J669" s="30" t="s">
        <v>42</v>
      </c>
      <c r="K669" s="30" t="s">
        <v>673</v>
      </c>
    </row>
    <row r="670" spans="2:11">
      <c r="B670" s="30" t="s">
        <v>92</v>
      </c>
      <c r="C670" s="30" t="s">
        <v>670</v>
      </c>
      <c r="D670" s="30" t="s">
        <v>30</v>
      </c>
      <c r="E670" s="30" t="s">
        <v>41</v>
      </c>
      <c r="F670" s="30" t="s">
        <v>40</v>
      </c>
      <c r="G670" s="30" t="s">
        <v>39</v>
      </c>
      <c r="H670" s="31">
        <v>996</v>
      </c>
      <c r="I670" s="36">
        <v>67</v>
      </c>
      <c r="J670" s="30" t="s">
        <v>42</v>
      </c>
      <c r="K670" s="30" t="s">
        <v>671</v>
      </c>
    </row>
    <row r="671" spans="2:11">
      <c r="B671" s="30" t="s">
        <v>92</v>
      </c>
      <c r="C671" s="30" t="s">
        <v>668</v>
      </c>
      <c r="D671" s="30" t="s">
        <v>30</v>
      </c>
      <c r="E671" s="30" t="s">
        <v>41</v>
      </c>
      <c r="F671" s="30" t="s">
        <v>40</v>
      </c>
      <c r="G671" s="30" t="s">
        <v>39</v>
      </c>
      <c r="H671" s="31">
        <v>996</v>
      </c>
      <c r="I671" s="36">
        <v>66</v>
      </c>
      <c r="J671" s="30" t="s">
        <v>42</v>
      </c>
      <c r="K671" s="30" t="s">
        <v>669</v>
      </c>
    </row>
    <row r="672" spans="2:11">
      <c r="B672" s="30" t="s">
        <v>92</v>
      </c>
      <c r="C672" s="30" t="s">
        <v>666</v>
      </c>
      <c r="D672" s="30" t="s">
        <v>30</v>
      </c>
      <c r="E672" s="30" t="s">
        <v>41</v>
      </c>
      <c r="F672" s="30" t="s">
        <v>40</v>
      </c>
      <c r="G672" s="30" t="s">
        <v>39</v>
      </c>
      <c r="H672" s="31">
        <v>996.20001219999995</v>
      </c>
      <c r="I672" s="36">
        <v>47</v>
      </c>
      <c r="J672" s="30" t="s">
        <v>42</v>
      </c>
      <c r="K672" s="30" t="s">
        <v>667</v>
      </c>
    </row>
    <row r="673" spans="2:11">
      <c r="B673" s="30" t="s">
        <v>92</v>
      </c>
      <c r="C673" s="30" t="s">
        <v>664</v>
      </c>
      <c r="D673" s="30" t="s">
        <v>30</v>
      </c>
      <c r="E673" s="30" t="s">
        <v>41</v>
      </c>
      <c r="F673" s="30" t="s">
        <v>40</v>
      </c>
      <c r="G673" s="30" t="s">
        <v>39</v>
      </c>
      <c r="H673" s="31">
        <v>996.40002441000001</v>
      </c>
      <c r="I673" s="36">
        <v>71</v>
      </c>
      <c r="J673" s="30" t="s">
        <v>42</v>
      </c>
      <c r="K673" s="30" t="s">
        <v>665</v>
      </c>
    </row>
    <row r="674" spans="2:11">
      <c r="B674" s="30" t="s">
        <v>92</v>
      </c>
      <c r="C674" s="30" t="s">
        <v>662</v>
      </c>
      <c r="D674" s="30" t="s">
        <v>30</v>
      </c>
      <c r="E674" s="30" t="s">
        <v>41</v>
      </c>
      <c r="F674" s="30" t="s">
        <v>40</v>
      </c>
      <c r="G674" s="30" t="s">
        <v>39</v>
      </c>
      <c r="H674" s="31">
        <v>996.40002441000001</v>
      </c>
      <c r="I674" s="36">
        <v>72</v>
      </c>
      <c r="J674" s="30" t="s">
        <v>42</v>
      </c>
      <c r="K674" s="30" t="s">
        <v>663</v>
      </c>
    </row>
    <row r="675" spans="2:11">
      <c r="B675" s="30" t="s">
        <v>92</v>
      </c>
      <c r="C675" s="30" t="s">
        <v>660</v>
      </c>
      <c r="D675" s="30" t="s">
        <v>30</v>
      </c>
      <c r="E675" s="30" t="s">
        <v>41</v>
      </c>
      <c r="F675" s="30" t="s">
        <v>40</v>
      </c>
      <c r="G675" s="30" t="s">
        <v>39</v>
      </c>
      <c r="H675" s="31">
        <v>995.79998779000005</v>
      </c>
      <c r="I675" s="36">
        <v>85</v>
      </c>
      <c r="J675" s="30" t="s">
        <v>42</v>
      </c>
      <c r="K675" s="30" t="s">
        <v>661</v>
      </c>
    </row>
    <row r="676" spans="2:11">
      <c r="B676" s="30" t="s">
        <v>92</v>
      </c>
      <c r="C676" s="30" t="s">
        <v>658</v>
      </c>
      <c r="D676" s="30" t="s">
        <v>30</v>
      </c>
      <c r="E676" s="30" t="s">
        <v>41</v>
      </c>
      <c r="F676" s="30" t="s">
        <v>40</v>
      </c>
      <c r="G676" s="30" t="s">
        <v>39</v>
      </c>
      <c r="H676" s="31">
        <v>995.40002441000001</v>
      </c>
      <c r="I676" s="36">
        <v>56</v>
      </c>
      <c r="J676" s="30" t="s">
        <v>42</v>
      </c>
      <c r="K676" s="30" t="s">
        <v>659</v>
      </c>
    </row>
    <row r="677" spans="2:11">
      <c r="B677" s="30" t="s">
        <v>92</v>
      </c>
      <c r="C677" s="30" t="s">
        <v>656</v>
      </c>
      <c r="D677" s="30" t="s">
        <v>30</v>
      </c>
      <c r="E677" s="30" t="s">
        <v>41</v>
      </c>
      <c r="F677" s="30" t="s">
        <v>40</v>
      </c>
      <c r="G677" s="30" t="s">
        <v>39</v>
      </c>
      <c r="H677" s="31">
        <v>995.40002441000001</v>
      </c>
      <c r="I677" s="36">
        <v>2</v>
      </c>
      <c r="J677" s="30" t="s">
        <v>42</v>
      </c>
      <c r="K677" s="30" t="s">
        <v>657</v>
      </c>
    </row>
    <row r="678" spans="2:11">
      <c r="B678" s="30" t="s">
        <v>92</v>
      </c>
      <c r="C678" s="30" t="s">
        <v>653</v>
      </c>
      <c r="D678" s="30" t="s">
        <v>30</v>
      </c>
      <c r="E678" s="30" t="s">
        <v>41</v>
      </c>
      <c r="F678" s="30" t="s">
        <v>40</v>
      </c>
      <c r="G678" s="30" t="s">
        <v>39</v>
      </c>
      <c r="H678" s="31">
        <v>995.59997557999998</v>
      </c>
      <c r="I678" s="36">
        <v>17</v>
      </c>
      <c r="J678" s="30" t="s">
        <v>42</v>
      </c>
      <c r="K678" s="30" t="s">
        <v>655</v>
      </c>
    </row>
    <row r="679" spans="2:11">
      <c r="B679" s="30" t="s">
        <v>92</v>
      </c>
      <c r="C679" s="30" t="s">
        <v>653</v>
      </c>
      <c r="D679" s="30" t="s">
        <v>30</v>
      </c>
      <c r="E679" s="30" t="s">
        <v>41</v>
      </c>
      <c r="F679" s="30" t="s">
        <v>40</v>
      </c>
      <c r="G679" s="30" t="s">
        <v>39</v>
      </c>
      <c r="H679" s="31">
        <v>995.59997557999998</v>
      </c>
      <c r="I679" s="36">
        <v>50</v>
      </c>
      <c r="J679" s="30" t="s">
        <v>42</v>
      </c>
      <c r="K679" s="30" t="s">
        <v>654</v>
      </c>
    </row>
    <row r="680" spans="2:11">
      <c r="B680" s="30" t="s">
        <v>92</v>
      </c>
      <c r="C680" s="30" t="s">
        <v>650</v>
      </c>
      <c r="D680" s="30" t="s">
        <v>30</v>
      </c>
      <c r="E680" s="30" t="s">
        <v>41</v>
      </c>
      <c r="F680" s="30" t="s">
        <v>40</v>
      </c>
      <c r="G680" s="30" t="s">
        <v>39</v>
      </c>
      <c r="H680" s="31">
        <v>995.79998779000005</v>
      </c>
      <c r="I680" s="36">
        <v>57</v>
      </c>
      <c r="J680" s="30" t="s">
        <v>42</v>
      </c>
      <c r="K680" s="30" t="s">
        <v>652</v>
      </c>
    </row>
    <row r="681" spans="2:11">
      <c r="B681" s="30" t="s">
        <v>92</v>
      </c>
      <c r="C681" s="30" t="s">
        <v>650</v>
      </c>
      <c r="D681" s="30" t="s">
        <v>30</v>
      </c>
      <c r="E681" s="30" t="s">
        <v>41</v>
      </c>
      <c r="F681" s="30" t="s">
        <v>40</v>
      </c>
      <c r="G681" s="30" t="s">
        <v>39</v>
      </c>
      <c r="H681" s="31">
        <v>995.79998779000005</v>
      </c>
      <c r="I681" s="36">
        <v>9</v>
      </c>
      <c r="J681" s="30" t="s">
        <v>42</v>
      </c>
      <c r="K681" s="30" t="s">
        <v>651</v>
      </c>
    </row>
    <row r="682" spans="2:11">
      <c r="B682" s="30" t="s">
        <v>92</v>
      </c>
      <c r="C682" s="30" t="s">
        <v>648</v>
      </c>
      <c r="D682" s="30" t="s">
        <v>30</v>
      </c>
      <c r="E682" s="30" t="s">
        <v>41</v>
      </c>
      <c r="F682" s="30" t="s">
        <v>40</v>
      </c>
      <c r="G682" s="30" t="s">
        <v>39</v>
      </c>
      <c r="H682" s="31">
        <v>996</v>
      </c>
      <c r="I682" s="36">
        <v>67</v>
      </c>
      <c r="J682" s="30" t="s">
        <v>42</v>
      </c>
      <c r="K682" s="30" t="s">
        <v>649</v>
      </c>
    </row>
    <row r="683" spans="2:11">
      <c r="B683" s="30" t="s">
        <v>92</v>
      </c>
      <c r="C683" s="30" t="s">
        <v>646</v>
      </c>
      <c r="D683" s="30" t="s">
        <v>30</v>
      </c>
      <c r="E683" s="30" t="s">
        <v>41</v>
      </c>
      <c r="F683" s="30" t="s">
        <v>40</v>
      </c>
      <c r="G683" s="30" t="s">
        <v>39</v>
      </c>
      <c r="H683" s="31">
        <v>996</v>
      </c>
      <c r="I683" s="36">
        <v>63</v>
      </c>
      <c r="J683" s="30" t="s">
        <v>42</v>
      </c>
      <c r="K683" s="30" t="s">
        <v>647</v>
      </c>
    </row>
    <row r="684" spans="2:11">
      <c r="B684" s="30" t="s">
        <v>92</v>
      </c>
      <c r="C684" s="30" t="s">
        <v>644</v>
      </c>
      <c r="D684" s="30" t="s">
        <v>30</v>
      </c>
      <c r="E684" s="30" t="s">
        <v>41</v>
      </c>
      <c r="F684" s="30" t="s">
        <v>40</v>
      </c>
      <c r="G684" s="30" t="s">
        <v>39</v>
      </c>
      <c r="H684" s="31">
        <v>995</v>
      </c>
      <c r="I684" s="36">
        <v>64</v>
      </c>
      <c r="J684" s="30" t="s">
        <v>42</v>
      </c>
      <c r="K684" s="30" t="s">
        <v>645</v>
      </c>
    </row>
    <row r="685" spans="2:11">
      <c r="B685" s="30" t="s">
        <v>92</v>
      </c>
      <c r="C685" s="30" t="s">
        <v>641</v>
      </c>
      <c r="D685" s="30" t="s">
        <v>30</v>
      </c>
      <c r="E685" s="30" t="s">
        <v>41</v>
      </c>
      <c r="F685" s="30" t="s">
        <v>40</v>
      </c>
      <c r="G685" s="30" t="s">
        <v>39</v>
      </c>
      <c r="H685" s="31">
        <v>995.79998779000005</v>
      </c>
      <c r="I685" s="36">
        <v>32</v>
      </c>
      <c r="J685" s="30" t="s">
        <v>42</v>
      </c>
      <c r="K685" s="30" t="s">
        <v>643</v>
      </c>
    </row>
    <row r="686" spans="2:11">
      <c r="B686" s="30" t="s">
        <v>92</v>
      </c>
      <c r="C686" s="30" t="s">
        <v>641</v>
      </c>
      <c r="D686" s="30" t="s">
        <v>30</v>
      </c>
      <c r="E686" s="30" t="s">
        <v>41</v>
      </c>
      <c r="F686" s="30" t="s">
        <v>40</v>
      </c>
      <c r="G686" s="30" t="s">
        <v>39</v>
      </c>
      <c r="H686" s="31">
        <v>996</v>
      </c>
      <c r="I686" s="36">
        <v>50</v>
      </c>
      <c r="J686" s="30" t="s">
        <v>42</v>
      </c>
      <c r="K686" s="30" t="s">
        <v>642</v>
      </c>
    </row>
    <row r="687" spans="2:11">
      <c r="B687" s="30" t="s">
        <v>92</v>
      </c>
      <c r="C687" s="30" t="s">
        <v>637</v>
      </c>
      <c r="D687" s="30" t="s">
        <v>30</v>
      </c>
      <c r="E687" s="30" t="s">
        <v>41</v>
      </c>
      <c r="F687" s="30" t="s">
        <v>40</v>
      </c>
      <c r="G687" s="30" t="s">
        <v>39</v>
      </c>
      <c r="H687" s="31">
        <v>995.59997557999998</v>
      </c>
      <c r="I687" s="36">
        <v>24</v>
      </c>
      <c r="J687" s="30" t="s">
        <v>42</v>
      </c>
      <c r="K687" s="30" t="s">
        <v>640</v>
      </c>
    </row>
    <row r="688" spans="2:11">
      <c r="B688" s="30" t="s">
        <v>92</v>
      </c>
      <c r="C688" s="30" t="s">
        <v>637</v>
      </c>
      <c r="D688" s="30" t="s">
        <v>30</v>
      </c>
      <c r="E688" s="30" t="s">
        <v>41</v>
      </c>
      <c r="F688" s="30" t="s">
        <v>40</v>
      </c>
      <c r="G688" s="30" t="s">
        <v>39</v>
      </c>
      <c r="H688" s="31">
        <v>995.59997557999998</v>
      </c>
      <c r="I688" s="36">
        <v>22</v>
      </c>
      <c r="J688" s="30" t="s">
        <v>42</v>
      </c>
      <c r="K688" s="30" t="s">
        <v>639</v>
      </c>
    </row>
    <row r="689" spans="2:11">
      <c r="B689" s="30" t="s">
        <v>92</v>
      </c>
      <c r="C689" s="30" t="s">
        <v>637</v>
      </c>
      <c r="D689" s="30" t="s">
        <v>30</v>
      </c>
      <c r="E689" s="30" t="s">
        <v>41</v>
      </c>
      <c r="F689" s="30" t="s">
        <v>40</v>
      </c>
      <c r="G689" s="30" t="s">
        <v>39</v>
      </c>
      <c r="H689" s="31">
        <v>995.59997557999998</v>
      </c>
      <c r="I689" s="36">
        <v>38</v>
      </c>
      <c r="J689" s="30" t="s">
        <v>42</v>
      </c>
      <c r="K689" s="30" t="s">
        <v>638</v>
      </c>
    </row>
    <row r="690" spans="2:11">
      <c r="B690" s="30" t="s">
        <v>92</v>
      </c>
      <c r="C690" s="30" t="s">
        <v>635</v>
      </c>
      <c r="D690" s="30" t="s">
        <v>30</v>
      </c>
      <c r="E690" s="30" t="s">
        <v>41</v>
      </c>
      <c r="F690" s="30" t="s">
        <v>40</v>
      </c>
      <c r="G690" s="30" t="s">
        <v>39</v>
      </c>
      <c r="H690" s="31">
        <v>995.79998779000005</v>
      </c>
      <c r="I690" s="36">
        <v>57</v>
      </c>
      <c r="J690" s="30" t="s">
        <v>42</v>
      </c>
      <c r="K690" s="30" t="s">
        <v>636</v>
      </c>
    </row>
    <row r="691" spans="2:11">
      <c r="B691" s="30" t="s">
        <v>92</v>
      </c>
      <c r="C691" s="30" t="s">
        <v>633</v>
      </c>
      <c r="D691" s="30" t="s">
        <v>30</v>
      </c>
      <c r="E691" s="30" t="s">
        <v>41</v>
      </c>
      <c r="F691" s="30" t="s">
        <v>40</v>
      </c>
      <c r="G691" s="30" t="s">
        <v>39</v>
      </c>
      <c r="H691" s="31">
        <v>995</v>
      </c>
      <c r="I691" s="36">
        <v>51</v>
      </c>
      <c r="J691" s="30" t="s">
        <v>42</v>
      </c>
      <c r="K691" s="30" t="s">
        <v>634</v>
      </c>
    </row>
    <row r="692" spans="2:11">
      <c r="B692" s="30" t="s">
        <v>92</v>
      </c>
      <c r="C692" s="30" t="s">
        <v>631</v>
      </c>
      <c r="D692" s="30" t="s">
        <v>30</v>
      </c>
      <c r="E692" s="30" t="s">
        <v>41</v>
      </c>
      <c r="F692" s="30" t="s">
        <v>40</v>
      </c>
      <c r="G692" s="30" t="s">
        <v>39</v>
      </c>
      <c r="H692" s="31">
        <v>995.59997557999998</v>
      </c>
      <c r="I692" s="36">
        <v>70</v>
      </c>
      <c r="J692" s="30" t="s">
        <v>42</v>
      </c>
      <c r="K692" s="30" t="s">
        <v>632</v>
      </c>
    </row>
    <row r="693" spans="2:11">
      <c r="B693" s="30" t="s">
        <v>92</v>
      </c>
      <c r="C693" s="30" t="s">
        <v>629</v>
      </c>
      <c r="D693" s="30" t="s">
        <v>30</v>
      </c>
      <c r="E693" s="30" t="s">
        <v>41</v>
      </c>
      <c r="F693" s="30" t="s">
        <v>40</v>
      </c>
      <c r="G693" s="30" t="s">
        <v>39</v>
      </c>
      <c r="H693" s="31">
        <v>995.79998779000005</v>
      </c>
      <c r="I693" s="36">
        <v>49</v>
      </c>
      <c r="J693" s="30" t="s">
        <v>42</v>
      </c>
      <c r="K693" s="30" t="s">
        <v>630</v>
      </c>
    </row>
    <row r="694" spans="2:11">
      <c r="B694" s="30" t="s">
        <v>92</v>
      </c>
      <c r="C694" s="30" t="s">
        <v>627</v>
      </c>
      <c r="D694" s="30" t="s">
        <v>30</v>
      </c>
      <c r="E694" s="30" t="s">
        <v>41</v>
      </c>
      <c r="F694" s="30" t="s">
        <v>40</v>
      </c>
      <c r="G694" s="30" t="s">
        <v>39</v>
      </c>
      <c r="H694" s="31">
        <v>995.40002441000001</v>
      </c>
      <c r="I694" s="36">
        <v>42</v>
      </c>
      <c r="J694" s="30" t="s">
        <v>42</v>
      </c>
      <c r="K694" s="30" t="s">
        <v>628</v>
      </c>
    </row>
    <row r="695" spans="2:11">
      <c r="B695" s="30" t="s">
        <v>92</v>
      </c>
      <c r="C695" s="30" t="s">
        <v>625</v>
      </c>
      <c r="D695" s="30" t="s">
        <v>30</v>
      </c>
      <c r="E695" s="30" t="s">
        <v>41</v>
      </c>
      <c r="F695" s="30" t="s">
        <v>40</v>
      </c>
      <c r="G695" s="30" t="s">
        <v>39</v>
      </c>
      <c r="H695" s="31">
        <v>995.20001219999995</v>
      </c>
      <c r="I695" s="36">
        <v>61</v>
      </c>
      <c r="J695" s="30" t="s">
        <v>42</v>
      </c>
      <c r="K695" s="30" t="s">
        <v>626</v>
      </c>
    </row>
    <row r="696" spans="2:11">
      <c r="B696" s="30" t="s">
        <v>92</v>
      </c>
      <c r="C696" s="30" t="s">
        <v>623</v>
      </c>
      <c r="D696" s="30" t="s">
        <v>30</v>
      </c>
      <c r="E696" s="30" t="s">
        <v>41</v>
      </c>
      <c r="F696" s="30" t="s">
        <v>40</v>
      </c>
      <c r="G696" s="30" t="s">
        <v>39</v>
      </c>
      <c r="H696" s="31">
        <v>995.59997557999998</v>
      </c>
      <c r="I696" s="36">
        <v>72</v>
      </c>
      <c r="J696" s="30" t="s">
        <v>42</v>
      </c>
      <c r="K696" s="30" t="s">
        <v>624</v>
      </c>
    </row>
    <row r="697" spans="2:11">
      <c r="B697" s="30" t="s">
        <v>92</v>
      </c>
      <c r="C697" s="30" t="s">
        <v>620</v>
      </c>
      <c r="D697" s="30" t="s">
        <v>30</v>
      </c>
      <c r="E697" s="30" t="s">
        <v>41</v>
      </c>
      <c r="F697" s="30" t="s">
        <v>40</v>
      </c>
      <c r="G697" s="30" t="s">
        <v>39</v>
      </c>
      <c r="H697" s="31">
        <v>996</v>
      </c>
      <c r="I697" s="36">
        <v>75</v>
      </c>
      <c r="J697" s="30" t="s">
        <v>42</v>
      </c>
      <c r="K697" s="30" t="s">
        <v>622</v>
      </c>
    </row>
    <row r="698" spans="2:11">
      <c r="B698" s="30" t="s">
        <v>92</v>
      </c>
      <c r="C698" s="30" t="s">
        <v>620</v>
      </c>
      <c r="D698" s="30" t="s">
        <v>30</v>
      </c>
      <c r="E698" s="30" t="s">
        <v>41</v>
      </c>
      <c r="F698" s="30" t="s">
        <v>40</v>
      </c>
      <c r="G698" s="30" t="s">
        <v>39</v>
      </c>
      <c r="H698" s="31">
        <v>996.20001219999995</v>
      </c>
      <c r="I698" s="36">
        <v>90</v>
      </c>
      <c r="J698" s="30" t="s">
        <v>42</v>
      </c>
      <c r="K698" s="30" t="s">
        <v>621</v>
      </c>
    </row>
    <row r="699" spans="2:11">
      <c r="B699" s="30" t="s">
        <v>92</v>
      </c>
      <c r="C699" s="30" t="s">
        <v>618</v>
      </c>
      <c r="D699" s="30" t="s">
        <v>30</v>
      </c>
      <c r="E699" s="30" t="s">
        <v>41</v>
      </c>
      <c r="F699" s="30" t="s">
        <v>40</v>
      </c>
      <c r="G699" s="30" t="s">
        <v>39</v>
      </c>
      <c r="H699" s="31">
        <v>996.20001219999995</v>
      </c>
      <c r="I699" s="36">
        <v>10</v>
      </c>
      <c r="J699" s="30" t="s">
        <v>42</v>
      </c>
      <c r="K699" s="30" t="s">
        <v>619</v>
      </c>
    </row>
    <row r="700" spans="2:11">
      <c r="B700" s="30" t="s">
        <v>92</v>
      </c>
      <c r="C700" s="30" t="s">
        <v>616</v>
      </c>
      <c r="D700" s="30" t="s">
        <v>30</v>
      </c>
      <c r="E700" s="30" t="s">
        <v>41</v>
      </c>
      <c r="F700" s="30" t="s">
        <v>40</v>
      </c>
      <c r="G700" s="30" t="s">
        <v>39</v>
      </c>
      <c r="H700" s="31">
        <v>996.20001219999995</v>
      </c>
      <c r="I700" s="36">
        <v>48</v>
      </c>
      <c r="J700" s="30" t="s">
        <v>42</v>
      </c>
      <c r="K700" s="30" t="s">
        <v>617</v>
      </c>
    </row>
    <row r="701" spans="2:11">
      <c r="B701" s="30" t="s">
        <v>92</v>
      </c>
      <c r="C701" s="30" t="s">
        <v>612</v>
      </c>
      <c r="D701" s="30" t="s">
        <v>30</v>
      </c>
      <c r="E701" s="30" t="s">
        <v>41</v>
      </c>
      <c r="F701" s="30" t="s">
        <v>40</v>
      </c>
      <c r="G701" s="30" t="s">
        <v>39</v>
      </c>
      <c r="H701" s="31">
        <v>995.40002441000001</v>
      </c>
      <c r="I701" s="36">
        <v>16</v>
      </c>
      <c r="J701" s="30" t="s">
        <v>42</v>
      </c>
      <c r="K701" s="30" t="s">
        <v>615</v>
      </c>
    </row>
    <row r="702" spans="2:11">
      <c r="B702" s="30" t="s">
        <v>92</v>
      </c>
      <c r="C702" s="30" t="s">
        <v>612</v>
      </c>
      <c r="D702" s="30" t="s">
        <v>30</v>
      </c>
      <c r="E702" s="30" t="s">
        <v>41</v>
      </c>
      <c r="F702" s="30" t="s">
        <v>40</v>
      </c>
      <c r="G702" s="30" t="s">
        <v>39</v>
      </c>
      <c r="H702" s="31">
        <v>995.40002441000001</v>
      </c>
      <c r="I702" s="36">
        <v>49</v>
      </c>
      <c r="J702" s="30" t="s">
        <v>42</v>
      </c>
      <c r="K702" s="30" t="s">
        <v>614</v>
      </c>
    </row>
    <row r="703" spans="2:11">
      <c r="B703" s="30" t="s">
        <v>92</v>
      </c>
      <c r="C703" s="30" t="s">
        <v>612</v>
      </c>
      <c r="D703" s="30" t="s">
        <v>30</v>
      </c>
      <c r="E703" s="30" t="s">
        <v>41</v>
      </c>
      <c r="F703" s="30" t="s">
        <v>40</v>
      </c>
      <c r="G703" s="30" t="s">
        <v>39</v>
      </c>
      <c r="H703" s="31">
        <v>995.40002441000001</v>
      </c>
      <c r="I703" s="36">
        <v>69</v>
      </c>
      <c r="J703" s="30" t="s">
        <v>42</v>
      </c>
      <c r="K703" s="30" t="s">
        <v>613</v>
      </c>
    </row>
    <row r="704" spans="2:11">
      <c r="B704" s="30" t="s">
        <v>92</v>
      </c>
      <c r="C704" s="30" t="s">
        <v>610</v>
      </c>
      <c r="D704" s="30" t="s">
        <v>30</v>
      </c>
      <c r="E704" s="30" t="s">
        <v>41</v>
      </c>
      <c r="F704" s="30" t="s">
        <v>40</v>
      </c>
      <c r="G704" s="30" t="s">
        <v>39</v>
      </c>
      <c r="H704" s="31">
        <v>995.20001219999995</v>
      </c>
      <c r="I704" s="36">
        <v>68</v>
      </c>
      <c r="J704" s="30" t="s">
        <v>42</v>
      </c>
      <c r="K704" s="30" t="s">
        <v>611</v>
      </c>
    </row>
    <row r="705" spans="2:11">
      <c r="B705" s="30" t="s">
        <v>92</v>
      </c>
      <c r="C705" s="30" t="s">
        <v>608</v>
      </c>
      <c r="D705" s="30" t="s">
        <v>30</v>
      </c>
      <c r="E705" s="30" t="s">
        <v>41</v>
      </c>
      <c r="F705" s="30" t="s">
        <v>40</v>
      </c>
      <c r="G705" s="30" t="s">
        <v>39</v>
      </c>
      <c r="H705" s="31">
        <v>994.20001219999995</v>
      </c>
      <c r="I705" s="36">
        <v>72</v>
      </c>
      <c r="J705" s="30" t="s">
        <v>42</v>
      </c>
      <c r="K705" s="30" t="s">
        <v>609</v>
      </c>
    </row>
    <row r="706" spans="2:11">
      <c r="B706" s="30" t="s">
        <v>92</v>
      </c>
      <c r="C706" s="30" t="s">
        <v>605</v>
      </c>
      <c r="D706" s="30" t="s">
        <v>30</v>
      </c>
      <c r="E706" s="30" t="s">
        <v>41</v>
      </c>
      <c r="F706" s="30" t="s">
        <v>40</v>
      </c>
      <c r="G706" s="30" t="s">
        <v>39</v>
      </c>
      <c r="H706" s="31">
        <v>994.79998779000005</v>
      </c>
      <c r="I706" s="36">
        <v>65</v>
      </c>
      <c r="J706" s="30" t="s">
        <v>42</v>
      </c>
      <c r="K706" s="30" t="s">
        <v>607</v>
      </c>
    </row>
    <row r="707" spans="2:11">
      <c r="B707" s="30" t="s">
        <v>92</v>
      </c>
      <c r="C707" s="30" t="s">
        <v>605</v>
      </c>
      <c r="D707" s="30" t="s">
        <v>30</v>
      </c>
      <c r="E707" s="30" t="s">
        <v>41</v>
      </c>
      <c r="F707" s="30" t="s">
        <v>40</v>
      </c>
      <c r="G707" s="30" t="s">
        <v>39</v>
      </c>
      <c r="H707" s="31">
        <v>994.79998779000005</v>
      </c>
      <c r="I707" s="36">
        <v>68</v>
      </c>
      <c r="J707" s="30" t="s">
        <v>42</v>
      </c>
      <c r="K707" s="30" t="s">
        <v>606</v>
      </c>
    </row>
    <row r="708" spans="2:11">
      <c r="B708" s="30" t="s">
        <v>92</v>
      </c>
      <c r="C708" s="30" t="s">
        <v>603</v>
      </c>
      <c r="D708" s="30" t="s">
        <v>30</v>
      </c>
      <c r="E708" s="30" t="s">
        <v>41</v>
      </c>
      <c r="F708" s="30" t="s">
        <v>40</v>
      </c>
      <c r="G708" s="30" t="s">
        <v>39</v>
      </c>
      <c r="H708" s="31">
        <v>994.79998779000005</v>
      </c>
      <c r="I708" s="36">
        <v>35</v>
      </c>
      <c r="J708" s="30" t="s">
        <v>42</v>
      </c>
      <c r="K708" s="30" t="s">
        <v>604</v>
      </c>
    </row>
    <row r="709" spans="2:11">
      <c r="B709" s="30" t="s">
        <v>92</v>
      </c>
      <c r="C709" s="30" t="s">
        <v>601</v>
      </c>
      <c r="D709" s="30" t="s">
        <v>30</v>
      </c>
      <c r="E709" s="30" t="s">
        <v>41</v>
      </c>
      <c r="F709" s="30" t="s">
        <v>40</v>
      </c>
      <c r="G709" s="30" t="s">
        <v>39</v>
      </c>
      <c r="H709" s="31">
        <v>995</v>
      </c>
      <c r="I709" s="36">
        <v>56</v>
      </c>
      <c r="J709" s="30" t="s">
        <v>42</v>
      </c>
      <c r="K709" s="30" t="s">
        <v>602</v>
      </c>
    </row>
    <row r="710" spans="2:11">
      <c r="B710" s="30" t="s">
        <v>92</v>
      </c>
      <c r="C710" s="30" t="s">
        <v>599</v>
      </c>
      <c r="D710" s="30" t="s">
        <v>30</v>
      </c>
      <c r="E710" s="30" t="s">
        <v>41</v>
      </c>
      <c r="F710" s="30" t="s">
        <v>40</v>
      </c>
      <c r="G710" s="30" t="s">
        <v>39</v>
      </c>
      <c r="H710" s="31">
        <v>995</v>
      </c>
      <c r="I710" s="36">
        <v>42</v>
      </c>
      <c r="J710" s="30" t="s">
        <v>42</v>
      </c>
      <c r="K710" s="30" t="s">
        <v>600</v>
      </c>
    </row>
    <row r="711" spans="2:11">
      <c r="B711" s="30" t="s">
        <v>92</v>
      </c>
      <c r="C711" s="30" t="s">
        <v>597</v>
      </c>
      <c r="D711" s="30" t="s">
        <v>30</v>
      </c>
      <c r="E711" s="30" t="s">
        <v>41</v>
      </c>
      <c r="F711" s="30" t="s">
        <v>40</v>
      </c>
      <c r="G711" s="30" t="s">
        <v>39</v>
      </c>
      <c r="H711" s="31">
        <v>992.79998779000005</v>
      </c>
      <c r="I711" s="36">
        <v>66</v>
      </c>
      <c r="J711" s="30" t="s">
        <v>42</v>
      </c>
      <c r="K711" s="30" t="s">
        <v>598</v>
      </c>
    </row>
    <row r="712" spans="2:11">
      <c r="B712" s="30" t="s">
        <v>92</v>
      </c>
      <c r="C712" s="30" t="s">
        <v>595</v>
      </c>
      <c r="D712" s="30" t="s">
        <v>30</v>
      </c>
      <c r="E712" s="30" t="s">
        <v>41</v>
      </c>
      <c r="F712" s="30" t="s">
        <v>40</v>
      </c>
      <c r="G712" s="30" t="s">
        <v>39</v>
      </c>
      <c r="H712" s="31">
        <v>993.79998779000005</v>
      </c>
      <c r="I712" s="36">
        <v>66</v>
      </c>
      <c r="J712" s="30" t="s">
        <v>42</v>
      </c>
      <c r="K712" s="30" t="s">
        <v>596</v>
      </c>
    </row>
    <row r="713" spans="2:11">
      <c r="B713" s="30" t="s">
        <v>92</v>
      </c>
      <c r="C713" s="30" t="s">
        <v>593</v>
      </c>
      <c r="D713" s="30" t="s">
        <v>30</v>
      </c>
      <c r="E713" s="30" t="s">
        <v>41</v>
      </c>
      <c r="F713" s="30" t="s">
        <v>40</v>
      </c>
      <c r="G713" s="30" t="s">
        <v>39</v>
      </c>
      <c r="H713" s="31">
        <v>995.79998779000005</v>
      </c>
      <c r="I713" s="36">
        <v>62</v>
      </c>
      <c r="J713" s="30" t="s">
        <v>42</v>
      </c>
      <c r="K713" s="30" t="s">
        <v>594</v>
      </c>
    </row>
    <row r="714" spans="2:11">
      <c r="B714" s="30" t="s">
        <v>92</v>
      </c>
      <c r="C714" s="30" t="s">
        <v>589</v>
      </c>
      <c r="D714" s="30" t="s">
        <v>30</v>
      </c>
      <c r="E714" s="30" t="s">
        <v>41</v>
      </c>
      <c r="F714" s="30" t="s">
        <v>40</v>
      </c>
      <c r="G714" s="30" t="s">
        <v>39</v>
      </c>
      <c r="H714" s="31">
        <v>995.59997557999998</v>
      </c>
      <c r="I714" s="36">
        <v>12</v>
      </c>
      <c r="J714" s="30" t="s">
        <v>42</v>
      </c>
      <c r="K714" s="30" t="s">
        <v>592</v>
      </c>
    </row>
    <row r="715" spans="2:11">
      <c r="B715" s="30" t="s">
        <v>92</v>
      </c>
      <c r="C715" s="30" t="s">
        <v>589</v>
      </c>
      <c r="D715" s="30" t="s">
        <v>30</v>
      </c>
      <c r="E715" s="30" t="s">
        <v>41</v>
      </c>
      <c r="F715" s="30" t="s">
        <v>40</v>
      </c>
      <c r="G715" s="30" t="s">
        <v>39</v>
      </c>
      <c r="H715" s="31">
        <v>995.59997557999998</v>
      </c>
      <c r="I715" s="36">
        <v>62</v>
      </c>
      <c r="J715" s="30" t="s">
        <v>42</v>
      </c>
      <c r="K715" s="30" t="s">
        <v>591</v>
      </c>
    </row>
    <row r="716" spans="2:11">
      <c r="B716" s="30" t="s">
        <v>92</v>
      </c>
      <c r="C716" s="30" t="s">
        <v>589</v>
      </c>
      <c r="D716" s="30" t="s">
        <v>30</v>
      </c>
      <c r="E716" s="30" t="s">
        <v>41</v>
      </c>
      <c r="F716" s="30" t="s">
        <v>40</v>
      </c>
      <c r="G716" s="30" t="s">
        <v>39</v>
      </c>
      <c r="H716" s="31">
        <v>995.59997557999998</v>
      </c>
      <c r="I716" s="36">
        <v>61</v>
      </c>
      <c r="J716" s="30" t="s">
        <v>42</v>
      </c>
      <c r="K716" s="30" t="s">
        <v>590</v>
      </c>
    </row>
    <row r="717" spans="2:11">
      <c r="B717" s="30" t="s">
        <v>92</v>
      </c>
      <c r="C717" s="30" t="s">
        <v>587</v>
      </c>
      <c r="D717" s="30" t="s">
        <v>30</v>
      </c>
      <c r="E717" s="30" t="s">
        <v>41</v>
      </c>
      <c r="F717" s="30" t="s">
        <v>40</v>
      </c>
      <c r="G717" s="30" t="s">
        <v>39</v>
      </c>
      <c r="H717" s="31">
        <v>995</v>
      </c>
      <c r="I717" s="36">
        <v>65</v>
      </c>
      <c r="J717" s="30" t="s">
        <v>42</v>
      </c>
      <c r="K717" s="30" t="s">
        <v>588</v>
      </c>
    </row>
    <row r="718" spans="2:11">
      <c r="B718" s="30" t="s">
        <v>92</v>
      </c>
      <c r="C718" s="30" t="s">
        <v>584</v>
      </c>
      <c r="D718" s="30" t="s">
        <v>30</v>
      </c>
      <c r="E718" s="30" t="s">
        <v>41</v>
      </c>
      <c r="F718" s="30" t="s">
        <v>40</v>
      </c>
      <c r="G718" s="30" t="s">
        <v>39</v>
      </c>
      <c r="H718" s="31">
        <v>995.59997557999998</v>
      </c>
      <c r="I718" s="36">
        <v>32</v>
      </c>
      <c r="J718" s="30" t="s">
        <v>42</v>
      </c>
      <c r="K718" s="30" t="s">
        <v>586</v>
      </c>
    </row>
    <row r="719" spans="2:11">
      <c r="B719" s="30" t="s">
        <v>92</v>
      </c>
      <c r="C719" s="30" t="s">
        <v>584</v>
      </c>
      <c r="D719" s="30" t="s">
        <v>30</v>
      </c>
      <c r="E719" s="30" t="s">
        <v>41</v>
      </c>
      <c r="F719" s="30" t="s">
        <v>40</v>
      </c>
      <c r="G719" s="30" t="s">
        <v>39</v>
      </c>
      <c r="H719" s="31">
        <v>995.59997557999998</v>
      </c>
      <c r="I719" s="36">
        <v>11</v>
      </c>
      <c r="J719" s="30" t="s">
        <v>42</v>
      </c>
      <c r="K719" s="30" t="s">
        <v>585</v>
      </c>
    </row>
    <row r="720" spans="2:11">
      <c r="B720" s="30" t="s">
        <v>92</v>
      </c>
      <c r="C720" s="30" t="s">
        <v>581</v>
      </c>
      <c r="D720" s="30" t="s">
        <v>30</v>
      </c>
      <c r="E720" s="30" t="s">
        <v>41</v>
      </c>
      <c r="F720" s="30" t="s">
        <v>40</v>
      </c>
      <c r="G720" s="30" t="s">
        <v>39</v>
      </c>
      <c r="H720" s="31">
        <v>995.79998779000005</v>
      </c>
      <c r="I720" s="36">
        <v>3</v>
      </c>
      <c r="J720" s="30" t="s">
        <v>42</v>
      </c>
      <c r="K720" s="30" t="s">
        <v>583</v>
      </c>
    </row>
    <row r="721" spans="2:11">
      <c r="B721" s="30" t="s">
        <v>92</v>
      </c>
      <c r="C721" s="30" t="s">
        <v>581</v>
      </c>
      <c r="D721" s="30" t="s">
        <v>30</v>
      </c>
      <c r="E721" s="30" t="s">
        <v>41</v>
      </c>
      <c r="F721" s="30" t="s">
        <v>40</v>
      </c>
      <c r="G721" s="30" t="s">
        <v>39</v>
      </c>
      <c r="H721" s="31">
        <v>995.79998779000005</v>
      </c>
      <c r="I721" s="36">
        <v>34</v>
      </c>
      <c r="J721" s="30" t="s">
        <v>42</v>
      </c>
      <c r="K721" s="30" t="s">
        <v>582</v>
      </c>
    </row>
    <row r="722" spans="2:11">
      <c r="B722" s="30" t="s">
        <v>92</v>
      </c>
      <c r="C722" s="30" t="s">
        <v>579</v>
      </c>
      <c r="D722" s="30" t="s">
        <v>30</v>
      </c>
      <c r="E722" s="30" t="s">
        <v>41</v>
      </c>
      <c r="F722" s="30" t="s">
        <v>40</v>
      </c>
      <c r="G722" s="30" t="s">
        <v>39</v>
      </c>
      <c r="H722" s="31">
        <v>996</v>
      </c>
      <c r="I722" s="36">
        <v>50</v>
      </c>
      <c r="J722" s="30" t="s">
        <v>42</v>
      </c>
      <c r="K722" s="30" t="s">
        <v>580</v>
      </c>
    </row>
    <row r="723" spans="2:11">
      <c r="B723" s="30" t="s">
        <v>92</v>
      </c>
      <c r="C723" s="30" t="s">
        <v>577</v>
      </c>
      <c r="D723" s="30" t="s">
        <v>30</v>
      </c>
      <c r="E723" s="30" t="s">
        <v>41</v>
      </c>
      <c r="F723" s="30" t="s">
        <v>40</v>
      </c>
      <c r="G723" s="30" t="s">
        <v>39</v>
      </c>
      <c r="H723" s="31">
        <v>996.20001219999995</v>
      </c>
      <c r="I723" s="36">
        <v>47</v>
      </c>
      <c r="J723" s="30" t="s">
        <v>42</v>
      </c>
      <c r="K723" s="30" t="s">
        <v>578</v>
      </c>
    </row>
    <row r="724" spans="2:11">
      <c r="B724" s="30" t="s">
        <v>92</v>
      </c>
      <c r="C724" s="30" t="s">
        <v>575</v>
      </c>
      <c r="D724" s="30" t="s">
        <v>30</v>
      </c>
      <c r="E724" s="30" t="s">
        <v>41</v>
      </c>
      <c r="F724" s="30" t="s">
        <v>40</v>
      </c>
      <c r="G724" s="30" t="s">
        <v>39</v>
      </c>
      <c r="H724" s="31">
        <v>996.40002441000001</v>
      </c>
      <c r="I724" s="36">
        <v>62</v>
      </c>
      <c r="J724" s="30" t="s">
        <v>42</v>
      </c>
      <c r="K724" s="30" t="s">
        <v>576</v>
      </c>
    </row>
    <row r="725" spans="2:11">
      <c r="B725" s="30" t="s">
        <v>92</v>
      </c>
      <c r="C725" s="30" t="s">
        <v>573</v>
      </c>
      <c r="D725" s="30" t="s">
        <v>30</v>
      </c>
      <c r="E725" s="30" t="s">
        <v>41</v>
      </c>
      <c r="F725" s="30" t="s">
        <v>40</v>
      </c>
      <c r="G725" s="30" t="s">
        <v>39</v>
      </c>
      <c r="H725" s="31">
        <v>996.20001219999995</v>
      </c>
      <c r="I725" s="36">
        <v>50</v>
      </c>
      <c r="J725" s="30" t="s">
        <v>42</v>
      </c>
      <c r="K725" s="30" t="s">
        <v>574</v>
      </c>
    </row>
    <row r="726" spans="2:11">
      <c r="B726" s="30" t="s">
        <v>92</v>
      </c>
      <c r="C726" s="30" t="s">
        <v>571</v>
      </c>
      <c r="D726" s="30" t="s">
        <v>30</v>
      </c>
      <c r="E726" s="30" t="s">
        <v>41</v>
      </c>
      <c r="F726" s="30" t="s">
        <v>40</v>
      </c>
      <c r="G726" s="30" t="s">
        <v>39</v>
      </c>
      <c r="H726" s="31">
        <v>996.40002441000001</v>
      </c>
      <c r="I726" s="36">
        <v>33</v>
      </c>
      <c r="J726" s="30" t="s">
        <v>42</v>
      </c>
      <c r="K726" s="30" t="s">
        <v>572</v>
      </c>
    </row>
    <row r="727" spans="2:11">
      <c r="B727" s="30" t="s">
        <v>92</v>
      </c>
      <c r="C727" s="30" t="s">
        <v>569</v>
      </c>
      <c r="D727" s="30" t="s">
        <v>30</v>
      </c>
      <c r="E727" s="30" t="s">
        <v>41</v>
      </c>
      <c r="F727" s="30" t="s">
        <v>40</v>
      </c>
      <c r="G727" s="30" t="s">
        <v>39</v>
      </c>
      <c r="H727" s="31">
        <v>996.59997557999998</v>
      </c>
      <c r="I727" s="36">
        <v>40</v>
      </c>
      <c r="J727" s="30" t="s">
        <v>42</v>
      </c>
      <c r="K727" s="30" t="s">
        <v>570</v>
      </c>
    </row>
    <row r="728" spans="2:11">
      <c r="B728" s="30" t="s">
        <v>92</v>
      </c>
      <c r="C728" s="30" t="s">
        <v>567</v>
      </c>
      <c r="D728" s="30" t="s">
        <v>30</v>
      </c>
      <c r="E728" s="30" t="s">
        <v>41</v>
      </c>
      <c r="F728" s="30" t="s">
        <v>40</v>
      </c>
      <c r="G728" s="30" t="s">
        <v>39</v>
      </c>
      <c r="H728" s="31">
        <v>996.79998779000005</v>
      </c>
      <c r="I728" s="36">
        <v>42</v>
      </c>
      <c r="J728" s="30" t="s">
        <v>42</v>
      </c>
      <c r="K728" s="30" t="s">
        <v>568</v>
      </c>
    </row>
    <row r="729" spans="2:11">
      <c r="B729" s="30" t="s">
        <v>92</v>
      </c>
      <c r="C729" s="30" t="s">
        <v>564</v>
      </c>
      <c r="D729" s="30" t="s">
        <v>30</v>
      </c>
      <c r="E729" s="30" t="s">
        <v>41</v>
      </c>
      <c r="F729" s="30" t="s">
        <v>40</v>
      </c>
      <c r="G729" s="30" t="s">
        <v>39</v>
      </c>
      <c r="H729" s="31">
        <v>996.79998779000005</v>
      </c>
      <c r="I729" s="36">
        <v>11</v>
      </c>
      <c r="J729" s="30" t="s">
        <v>42</v>
      </c>
      <c r="K729" s="30" t="s">
        <v>566</v>
      </c>
    </row>
    <row r="730" spans="2:11">
      <c r="B730" s="30" t="s">
        <v>92</v>
      </c>
      <c r="C730" s="30" t="s">
        <v>564</v>
      </c>
      <c r="D730" s="30" t="s">
        <v>30</v>
      </c>
      <c r="E730" s="30" t="s">
        <v>41</v>
      </c>
      <c r="F730" s="30" t="s">
        <v>40</v>
      </c>
      <c r="G730" s="30" t="s">
        <v>39</v>
      </c>
      <c r="H730" s="31">
        <v>996.79998779000005</v>
      </c>
      <c r="I730" s="36">
        <v>40</v>
      </c>
      <c r="J730" s="30" t="s">
        <v>42</v>
      </c>
      <c r="K730" s="30" t="s">
        <v>565</v>
      </c>
    </row>
    <row r="731" spans="2:11">
      <c r="B731" s="30" t="s">
        <v>92</v>
      </c>
      <c r="C731" s="30" t="s">
        <v>561</v>
      </c>
      <c r="D731" s="30" t="s">
        <v>30</v>
      </c>
      <c r="E731" s="30" t="s">
        <v>41</v>
      </c>
      <c r="F731" s="30" t="s">
        <v>40</v>
      </c>
      <c r="G731" s="30" t="s">
        <v>39</v>
      </c>
      <c r="H731" s="31">
        <v>995.79998779000005</v>
      </c>
      <c r="I731" s="36">
        <v>32</v>
      </c>
      <c r="J731" s="30" t="s">
        <v>42</v>
      </c>
      <c r="K731" s="30" t="s">
        <v>563</v>
      </c>
    </row>
    <row r="732" spans="2:11">
      <c r="B732" s="30" t="s">
        <v>92</v>
      </c>
      <c r="C732" s="30" t="s">
        <v>561</v>
      </c>
      <c r="D732" s="30" t="s">
        <v>30</v>
      </c>
      <c r="E732" s="30" t="s">
        <v>41</v>
      </c>
      <c r="F732" s="30" t="s">
        <v>40</v>
      </c>
      <c r="G732" s="30" t="s">
        <v>39</v>
      </c>
      <c r="H732" s="31">
        <v>996</v>
      </c>
      <c r="I732" s="36">
        <v>50</v>
      </c>
      <c r="J732" s="30" t="s">
        <v>42</v>
      </c>
      <c r="K732" s="30" t="s">
        <v>562</v>
      </c>
    </row>
    <row r="733" spans="2:11">
      <c r="B733" s="30" t="s">
        <v>92</v>
      </c>
      <c r="C733" s="30" t="s">
        <v>559</v>
      </c>
      <c r="D733" s="30" t="s">
        <v>30</v>
      </c>
      <c r="E733" s="30" t="s">
        <v>41</v>
      </c>
      <c r="F733" s="30" t="s">
        <v>40</v>
      </c>
      <c r="G733" s="30" t="s">
        <v>39</v>
      </c>
      <c r="H733" s="31">
        <v>996.20001219999995</v>
      </c>
      <c r="I733" s="36">
        <v>71</v>
      </c>
      <c r="J733" s="30" t="s">
        <v>42</v>
      </c>
      <c r="K733" s="30" t="s">
        <v>560</v>
      </c>
    </row>
    <row r="734" spans="2:11">
      <c r="B734" s="30" t="s">
        <v>92</v>
      </c>
      <c r="C734" s="30" t="s">
        <v>557</v>
      </c>
      <c r="D734" s="30" t="s">
        <v>30</v>
      </c>
      <c r="E734" s="30" t="s">
        <v>41</v>
      </c>
      <c r="F734" s="30" t="s">
        <v>40</v>
      </c>
      <c r="G734" s="30" t="s">
        <v>39</v>
      </c>
      <c r="H734" s="31">
        <v>996.59997557999998</v>
      </c>
      <c r="I734" s="36">
        <v>73</v>
      </c>
      <c r="J734" s="30" t="s">
        <v>42</v>
      </c>
      <c r="K734" s="30" t="s">
        <v>558</v>
      </c>
    </row>
    <row r="735" spans="2:11">
      <c r="B735" s="30" t="s">
        <v>92</v>
      </c>
      <c r="C735" s="30" t="s">
        <v>554</v>
      </c>
      <c r="D735" s="30" t="s">
        <v>30</v>
      </c>
      <c r="E735" s="30" t="s">
        <v>41</v>
      </c>
      <c r="F735" s="30" t="s">
        <v>40</v>
      </c>
      <c r="G735" s="30" t="s">
        <v>39</v>
      </c>
      <c r="H735" s="31">
        <v>997</v>
      </c>
      <c r="I735" s="36">
        <v>35</v>
      </c>
      <c r="J735" s="30" t="s">
        <v>42</v>
      </c>
      <c r="K735" s="30" t="s">
        <v>556</v>
      </c>
    </row>
    <row r="736" spans="2:11">
      <c r="B736" s="30" t="s">
        <v>92</v>
      </c>
      <c r="C736" s="30" t="s">
        <v>554</v>
      </c>
      <c r="D736" s="30" t="s">
        <v>30</v>
      </c>
      <c r="E736" s="30" t="s">
        <v>41</v>
      </c>
      <c r="F736" s="30" t="s">
        <v>40</v>
      </c>
      <c r="G736" s="30" t="s">
        <v>39</v>
      </c>
      <c r="H736" s="31">
        <v>997</v>
      </c>
      <c r="I736" s="36">
        <v>49</v>
      </c>
      <c r="J736" s="30" t="s">
        <v>42</v>
      </c>
      <c r="K736" s="30" t="s">
        <v>555</v>
      </c>
    </row>
    <row r="737" spans="2:11">
      <c r="B737" s="30" t="s">
        <v>92</v>
      </c>
      <c r="C737" s="30" t="s">
        <v>552</v>
      </c>
      <c r="D737" s="30" t="s">
        <v>30</v>
      </c>
      <c r="E737" s="30" t="s">
        <v>41</v>
      </c>
      <c r="F737" s="30" t="s">
        <v>40</v>
      </c>
      <c r="G737" s="30" t="s">
        <v>39</v>
      </c>
      <c r="H737" s="31">
        <v>997</v>
      </c>
      <c r="I737" s="36">
        <v>50</v>
      </c>
      <c r="J737" s="30" t="s">
        <v>42</v>
      </c>
      <c r="K737" s="30" t="s">
        <v>553</v>
      </c>
    </row>
    <row r="738" spans="2:11">
      <c r="B738" s="30" t="s">
        <v>92</v>
      </c>
      <c r="C738" s="30" t="s">
        <v>549</v>
      </c>
      <c r="D738" s="30" t="s">
        <v>30</v>
      </c>
      <c r="E738" s="30" t="s">
        <v>41</v>
      </c>
      <c r="F738" s="30" t="s">
        <v>40</v>
      </c>
      <c r="G738" s="30" t="s">
        <v>39</v>
      </c>
      <c r="H738" s="31">
        <v>997.20001219999995</v>
      </c>
      <c r="I738" s="36">
        <v>39</v>
      </c>
      <c r="J738" s="30" t="s">
        <v>42</v>
      </c>
      <c r="K738" s="30" t="s">
        <v>551</v>
      </c>
    </row>
    <row r="739" spans="2:11">
      <c r="B739" s="30" t="s">
        <v>92</v>
      </c>
      <c r="C739" s="30" t="s">
        <v>549</v>
      </c>
      <c r="D739" s="30" t="s">
        <v>30</v>
      </c>
      <c r="E739" s="30" t="s">
        <v>41</v>
      </c>
      <c r="F739" s="30" t="s">
        <v>40</v>
      </c>
      <c r="G739" s="30" t="s">
        <v>39</v>
      </c>
      <c r="H739" s="31">
        <v>997.20001219999995</v>
      </c>
      <c r="I739" s="36">
        <v>3</v>
      </c>
      <c r="J739" s="30" t="s">
        <v>42</v>
      </c>
      <c r="K739" s="30" t="s">
        <v>550</v>
      </c>
    </row>
    <row r="740" spans="2:11">
      <c r="B740" s="30" t="s">
        <v>92</v>
      </c>
      <c r="C740" s="30" t="s">
        <v>547</v>
      </c>
      <c r="D740" s="30" t="s">
        <v>30</v>
      </c>
      <c r="E740" s="30" t="s">
        <v>41</v>
      </c>
      <c r="F740" s="30" t="s">
        <v>40</v>
      </c>
      <c r="G740" s="30" t="s">
        <v>39</v>
      </c>
      <c r="H740" s="31">
        <v>996.59997557999998</v>
      </c>
      <c r="I740" s="36">
        <v>33</v>
      </c>
      <c r="J740" s="30" t="s">
        <v>42</v>
      </c>
      <c r="K740" s="30" t="s">
        <v>548</v>
      </c>
    </row>
    <row r="741" spans="2:11">
      <c r="B741" s="30" t="s">
        <v>92</v>
      </c>
      <c r="C741" s="30" t="s">
        <v>545</v>
      </c>
      <c r="D741" s="30" t="s">
        <v>30</v>
      </c>
      <c r="E741" s="30" t="s">
        <v>41</v>
      </c>
      <c r="F741" s="30" t="s">
        <v>40</v>
      </c>
      <c r="G741" s="30" t="s">
        <v>39</v>
      </c>
      <c r="H741" s="31">
        <v>996.59997557999998</v>
      </c>
      <c r="I741" s="36">
        <v>32</v>
      </c>
      <c r="J741" s="30" t="s">
        <v>42</v>
      </c>
      <c r="K741" s="30" t="s">
        <v>546</v>
      </c>
    </row>
    <row r="742" spans="2:11">
      <c r="B742" s="30" t="s">
        <v>92</v>
      </c>
      <c r="C742" s="30" t="s">
        <v>543</v>
      </c>
      <c r="D742" s="30" t="s">
        <v>30</v>
      </c>
      <c r="E742" s="30" t="s">
        <v>41</v>
      </c>
      <c r="F742" s="30" t="s">
        <v>40</v>
      </c>
      <c r="G742" s="30" t="s">
        <v>39</v>
      </c>
      <c r="H742" s="31">
        <v>996.59997557999998</v>
      </c>
      <c r="I742" s="36">
        <v>67</v>
      </c>
      <c r="J742" s="30" t="s">
        <v>42</v>
      </c>
      <c r="K742" s="30" t="s">
        <v>544</v>
      </c>
    </row>
    <row r="743" spans="2:11">
      <c r="B743" s="30" t="s">
        <v>92</v>
      </c>
      <c r="C743" s="30" t="s">
        <v>541</v>
      </c>
      <c r="D743" s="30" t="s">
        <v>30</v>
      </c>
      <c r="E743" s="30" t="s">
        <v>41</v>
      </c>
      <c r="F743" s="30" t="s">
        <v>40</v>
      </c>
      <c r="G743" s="30" t="s">
        <v>39</v>
      </c>
      <c r="H743" s="31">
        <v>997.40002441000001</v>
      </c>
      <c r="I743" s="36">
        <v>52</v>
      </c>
      <c r="J743" s="30" t="s">
        <v>42</v>
      </c>
      <c r="K743" s="30" t="s">
        <v>542</v>
      </c>
    </row>
    <row r="744" spans="2:11">
      <c r="B744" s="30" t="s">
        <v>92</v>
      </c>
      <c r="C744" s="30" t="s">
        <v>539</v>
      </c>
      <c r="D744" s="30" t="s">
        <v>30</v>
      </c>
      <c r="E744" s="30" t="s">
        <v>41</v>
      </c>
      <c r="F744" s="30" t="s">
        <v>40</v>
      </c>
      <c r="G744" s="30" t="s">
        <v>39</v>
      </c>
      <c r="H744" s="31">
        <v>997.59997557999998</v>
      </c>
      <c r="I744" s="36">
        <v>77</v>
      </c>
      <c r="J744" s="30" t="s">
        <v>42</v>
      </c>
      <c r="K744" s="30" t="s">
        <v>540</v>
      </c>
    </row>
    <row r="745" spans="2:11">
      <c r="B745" s="30" t="s">
        <v>92</v>
      </c>
      <c r="C745" s="30" t="s">
        <v>537</v>
      </c>
      <c r="D745" s="30" t="s">
        <v>30</v>
      </c>
      <c r="E745" s="30" t="s">
        <v>41</v>
      </c>
      <c r="F745" s="30" t="s">
        <v>40</v>
      </c>
      <c r="G745" s="30" t="s">
        <v>39</v>
      </c>
      <c r="H745" s="31">
        <v>996.59997557999998</v>
      </c>
      <c r="I745" s="36">
        <v>93</v>
      </c>
      <c r="J745" s="30" t="s">
        <v>42</v>
      </c>
      <c r="K745" s="30" t="s">
        <v>538</v>
      </c>
    </row>
    <row r="746" spans="2:11">
      <c r="B746" s="30" t="s">
        <v>92</v>
      </c>
      <c r="C746" s="30" t="s">
        <v>534</v>
      </c>
      <c r="D746" s="30" t="s">
        <v>30</v>
      </c>
      <c r="E746" s="30" t="s">
        <v>41</v>
      </c>
      <c r="F746" s="30" t="s">
        <v>40</v>
      </c>
      <c r="G746" s="30" t="s">
        <v>39</v>
      </c>
      <c r="H746" s="31">
        <v>995</v>
      </c>
      <c r="I746" s="36">
        <v>5</v>
      </c>
      <c r="J746" s="30" t="s">
        <v>42</v>
      </c>
      <c r="K746" s="30" t="s">
        <v>536</v>
      </c>
    </row>
    <row r="747" spans="2:11">
      <c r="B747" s="30" t="s">
        <v>92</v>
      </c>
      <c r="C747" s="30" t="s">
        <v>534</v>
      </c>
      <c r="D747" s="30" t="s">
        <v>30</v>
      </c>
      <c r="E747" s="30" t="s">
        <v>41</v>
      </c>
      <c r="F747" s="30" t="s">
        <v>40</v>
      </c>
      <c r="G747" s="30" t="s">
        <v>39</v>
      </c>
      <c r="H747" s="31">
        <v>995</v>
      </c>
      <c r="I747" s="36">
        <v>39</v>
      </c>
      <c r="J747" s="30" t="s">
        <v>42</v>
      </c>
      <c r="K747" s="30" t="s">
        <v>535</v>
      </c>
    </row>
    <row r="748" spans="2:11">
      <c r="B748" s="30" t="s">
        <v>92</v>
      </c>
      <c r="C748" s="30" t="s">
        <v>532</v>
      </c>
      <c r="D748" s="30" t="s">
        <v>30</v>
      </c>
      <c r="E748" s="30" t="s">
        <v>41</v>
      </c>
      <c r="F748" s="30" t="s">
        <v>40</v>
      </c>
      <c r="G748" s="30" t="s">
        <v>39</v>
      </c>
      <c r="H748" s="31">
        <v>995.20001219999995</v>
      </c>
      <c r="I748" s="36">
        <v>57</v>
      </c>
      <c r="J748" s="30" t="s">
        <v>42</v>
      </c>
      <c r="K748" s="30" t="s">
        <v>533</v>
      </c>
    </row>
    <row r="749" spans="2:11">
      <c r="B749" s="30" t="s">
        <v>92</v>
      </c>
      <c r="C749" s="30" t="s">
        <v>529</v>
      </c>
      <c r="D749" s="30" t="s">
        <v>30</v>
      </c>
      <c r="E749" s="30" t="s">
        <v>41</v>
      </c>
      <c r="F749" s="30" t="s">
        <v>40</v>
      </c>
      <c r="G749" s="30" t="s">
        <v>39</v>
      </c>
      <c r="H749" s="31">
        <v>995</v>
      </c>
      <c r="I749" s="36">
        <v>61</v>
      </c>
      <c r="J749" s="30" t="s">
        <v>42</v>
      </c>
      <c r="K749" s="30" t="s">
        <v>531</v>
      </c>
    </row>
    <row r="750" spans="2:11">
      <c r="B750" s="30" t="s">
        <v>92</v>
      </c>
      <c r="C750" s="30" t="s">
        <v>529</v>
      </c>
      <c r="D750" s="30" t="s">
        <v>30</v>
      </c>
      <c r="E750" s="30" t="s">
        <v>41</v>
      </c>
      <c r="F750" s="30" t="s">
        <v>40</v>
      </c>
      <c r="G750" s="30" t="s">
        <v>39</v>
      </c>
      <c r="H750" s="31">
        <v>995</v>
      </c>
      <c r="I750" s="36">
        <v>79</v>
      </c>
      <c r="J750" s="30" t="s">
        <v>42</v>
      </c>
      <c r="K750" s="30" t="s">
        <v>530</v>
      </c>
    </row>
    <row r="751" spans="2:11">
      <c r="B751" s="30" t="s">
        <v>92</v>
      </c>
      <c r="C751" s="30" t="s">
        <v>527</v>
      </c>
      <c r="D751" s="30" t="s">
        <v>30</v>
      </c>
      <c r="E751" s="30" t="s">
        <v>41</v>
      </c>
      <c r="F751" s="30" t="s">
        <v>40</v>
      </c>
      <c r="G751" s="30" t="s">
        <v>39</v>
      </c>
      <c r="H751" s="31">
        <v>995.20001219999995</v>
      </c>
      <c r="I751" s="36">
        <v>104</v>
      </c>
      <c r="J751" s="30" t="s">
        <v>42</v>
      </c>
      <c r="K751" s="30" t="s">
        <v>528</v>
      </c>
    </row>
    <row r="752" spans="2:11">
      <c r="B752" s="30" t="s">
        <v>92</v>
      </c>
      <c r="C752" s="30" t="s">
        <v>524</v>
      </c>
      <c r="D752" s="30" t="s">
        <v>30</v>
      </c>
      <c r="E752" s="30" t="s">
        <v>41</v>
      </c>
      <c r="F752" s="30" t="s">
        <v>40</v>
      </c>
      <c r="G752" s="30" t="s">
        <v>39</v>
      </c>
      <c r="H752" s="31">
        <v>994.20001219999995</v>
      </c>
      <c r="I752" s="36">
        <v>68</v>
      </c>
      <c r="J752" s="30" t="s">
        <v>42</v>
      </c>
      <c r="K752" s="30" t="s">
        <v>526</v>
      </c>
    </row>
    <row r="753" spans="2:11">
      <c r="B753" s="30" t="s">
        <v>92</v>
      </c>
      <c r="C753" s="30" t="s">
        <v>524</v>
      </c>
      <c r="D753" s="30" t="s">
        <v>30</v>
      </c>
      <c r="E753" s="30" t="s">
        <v>41</v>
      </c>
      <c r="F753" s="30" t="s">
        <v>40</v>
      </c>
      <c r="G753" s="30" t="s">
        <v>39</v>
      </c>
      <c r="H753" s="31">
        <v>994.20001219999995</v>
      </c>
      <c r="I753" s="36">
        <v>77</v>
      </c>
      <c r="J753" s="30" t="s">
        <v>42</v>
      </c>
      <c r="K753" s="30" t="s">
        <v>525</v>
      </c>
    </row>
    <row r="754" spans="2:11">
      <c r="B754" s="30" t="s">
        <v>92</v>
      </c>
      <c r="C754" s="30" t="s">
        <v>522</v>
      </c>
      <c r="D754" s="30" t="s">
        <v>30</v>
      </c>
      <c r="E754" s="30" t="s">
        <v>41</v>
      </c>
      <c r="F754" s="30" t="s">
        <v>40</v>
      </c>
      <c r="G754" s="30" t="s">
        <v>39</v>
      </c>
      <c r="H754" s="31">
        <v>994.40002441000001</v>
      </c>
      <c r="I754" s="36">
        <v>81</v>
      </c>
      <c r="J754" s="30" t="s">
        <v>42</v>
      </c>
      <c r="K754" s="30" t="s">
        <v>523</v>
      </c>
    </row>
    <row r="755" spans="2:11">
      <c r="B755" s="30" t="s">
        <v>92</v>
      </c>
      <c r="C755" s="30" t="s">
        <v>520</v>
      </c>
      <c r="D755" s="30" t="s">
        <v>30</v>
      </c>
      <c r="E755" s="30" t="s">
        <v>41</v>
      </c>
      <c r="F755" s="30" t="s">
        <v>40</v>
      </c>
      <c r="G755" s="30" t="s">
        <v>39</v>
      </c>
      <c r="H755" s="31">
        <v>994.40002441000001</v>
      </c>
      <c r="I755" s="36">
        <v>1</v>
      </c>
      <c r="J755" s="30" t="s">
        <v>42</v>
      </c>
      <c r="K755" s="30" t="s">
        <v>521</v>
      </c>
    </row>
    <row r="756" spans="2:11">
      <c r="B756" s="30" t="s">
        <v>92</v>
      </c>
      <c r="C756" s="30" t="s">
        <v>518</v>
      </c>
      <c r="D756" s="30" t="s">
        <v>30</v>
      </c>
      <c r="E756" s="30" t="s">
        <v>41</v>
      </c>
      <c r="F756" s="30" t="s">
        <v>40</v>
      </c>
      <c r="G756" s="30" t="s">
        <v>39</v>
      </c>
      <c r="H756" s="31">
        <v>993.59997557999998</v>
      </c>
      <c r="I756" s="36">
        <v>32</v>
      </c>
      <c r="J756" s="30" t="s">
        <v>42</v>
      </c>
      <c r="K756" s="30" t="s">
        <v>519</v>
      </c>
    </row>
    <row r="757" spans="2:11">
      <c r="B757" s="30" t="s">
        <v>92</v>
      </c>
      <c r="C757" s="30" t="s">
        <v>516</v>
      </c>
      <c r="D757" s="30" t="s">
        <v>30</v>
      </c>
      <c r="E757" s="30" t="s">
        <v>41</v>
      </c>
      <c r="F757" s="30" t="s">
        <v>40</v>
      </c>
      <c r="G757" s="30" t="s">
        <v>39</v>
      </c>
      <c r="H757" s="31">
        <v>994.40002441000001</v>
      </c>
      <c r="I757" s="36">
        <v>52</v>
      </c>
      <c r="J757" s="30" t="s">
        <v>42</v>
      </c>
      <c r="K757" s="30" t="s">
        <v>517</v>
      </c>
    </row>
    <row r="758" spans="2:11">
      <c r="B758" s="30" t="s">
        <v>92</v>
      </c>
      <c r="C758" s="30" t="s">
        <v>514</v>
      </c>
      <c r="D758" s="30" t="s">
        <v>30</v>
      </c>
      <c r="E758" s="30" t="s">
        <v>41</v>
      </c>
      <c r="F758" s="30" t="s">
        <v>40</v>
      </c>
      <c r="G758" s="30" t="s">
        <v>39</v>
      </c>
      <c r="H758" s="31">
        <v>994.40002441000001</v>
      </c>
      <c r="I758" s="36">
        <v>50</v>
      </c>
      <c r="J758" s="30" t="s">
        <v>42</v>
      </c>
      <c r="K758" s="30" t="s">
        <v>515</v>
      </c>
    </row>
    <row r="759" spans="2:11">
      <c r="B759" s="30" t="s">
        <v>92</v>
      </c>
      <c r="C759" s="30" t="s">
        <v>512</v>
      </c>
      <c r="D759" s="30" t="s">
        <v>30</v>
      </c>
      <c r="E759" s="30" t="s">
        <v>41</v>
      </c>
      <c r="F759" s="30" t="s">
        <v>40</v>
      </c>
      <c r="G759" s="30" t="s">
        <v>39</v>
      </c>
      <c r="H759" s="31">
        <v>994</v>
      </c>
      <c r="I759" s="36">
        <v>59</v>
      </c>
      <c r="J759" s="30" t="s">
        <v>42</v>
      </c>
      <c r="K759" s="30" t="s">
        <v>513</v>
      </c>
    </row>
    <row r="760" spans="2:11">
      <c r="B760" s="30" t="s">
        <v>92</v>
      </c>
      <c r="C760" s="30" t="s">
        <v>510</v>
      </c>
      <c r="D760" s="30" t="s">
        <v>30</v>
      </c>
      <c r="E760" s="30" t="s">
        <v>41</v>
      </c>
      <c r="F760" s="30" t="s">
        <v>40</v>
      </c>
      <c r="G760" s="30" t="s">
        <v>39</v>
      </c>
      <c r="H760" s="31">
        <v>994.20001219999995</v>
      </c>
      <c r="I760" s="36">
        <v>35</v>
      </c>
      <c r="J760" s="30" t="s">
        <v>42</v>
      </c>
      <c r="K760" s="30" t="s">
        <v>511</v>
      </c>
    </row>
    <row r="761" spans="2:11">
      <c r="B761" s="30" t="s">
        <v>92</v>
      </c>
      <c r="C761" s="30" t="s">
        <v>506</v>
      </c>
      <c r="D761" s="30" t="s">
        <v>30</v>
      </c>
      <c r="E761" s="30" t="s">
        <v>41</v>
      </c>
      <c r="F761" s="30" t="s">
        <v>40</v>
      </c>
      <c r="G761" s="30" t="s">
        <v>39</v>
      </c>
      <c r="H761" s="31">
        <v>993.79998779000005</v>
      </c>
      <c r="I761" s="36">
        <v>37</v>
      </c>
      <c r="J761" s="30" t="s">
        <v>42</v>
      </c>
      <c r="K761" s="30" t="s">
        <v>509</v>
      </c>
    </row>
    <row r="762" spans="2:11">
      <c r="B762" s="30" t="s">
        <v>92</v>
      </c>
      <c r="C762" s="30" t="s">
        <v>506</v>
      </c>
      <c r="D762" s="30" t="s">
        <v>30</v>
      </c>
      <c r="E762" s="30" t="s">
        <v>41</v>
      </c>
      <c r="F762" s="30" t="s">
        <v>40</v>
      </c>
      <c r="G762" s="30" t="s">
        <v>39</v>
      </c>
      <c r="H762" s="31">
        <v>993.79998779000005</v>
      </c>
      <c r="I762" s="36">
        <v>33</v>
      </c>
      <c r="J762" s="30" t="s">
        <v>42</v>
      </c>
      <c r="K762" s="30" t="s">
        <v>508</v>
      </c>
    </row>
    <row r="763" spans="2:11">
      <c r="B763" s="30" t="s">
        <v>92</v>
      </c>
      <c r="C763" s="30" t="s">
        <v>506</v>
      </c>
      <c r="D763" s="30" t="s">
        <v>30</v>
      </c>
      <c r="E763" s="30" t="s">
        <v>41</v>
      </c>
      <c r="F763" s="30" t="s">
        <v>40</v>
      </c>
      <c r="G763" s="30" t="s">
        <v>39</v>
      </c>
      <c r="H763" s="31">
        <v>993.79998779000005</v>
      </c>
      <c r="I763" s="36">
        <v>11</v>
      </c>
      <c r="J763" s="30" t="s">
        <v>42</v>
      </c>
      <c r="K763" s="30" t="s">
        <v>507</v>
      </c>
    </row>
    <row r="764" spans="2:11">
      <c r="B764" s="30" t="s">
        <v>92</v>
      </c>
      <c r="C764" s="30" t="s">
        <v>504</v>
      </c>
      <c r="D764" s="30" t="s">
        <v>30</v>
      </c>
      <c r="E764" s="30" t="s">
        <v>41</v>
      </c>
      <c r="F764" s="30" t="s">
        <v>40</v>
      </c>
      <c r="G764" s="30" t="s">
        <v>39</v>
      </c>
      <c r="H764" s="31">
        <v>994.20001219999995</v>
      </c>
      <c r="I764" s="36">
        <v>31</v>
      </c>
      <c r="J764" s="30" t="s">
        <v>42</v>
      </c>
      <c r="K764" s="30" t="s">
        <v>505</v>
      </c>
    </row>
    <row r="765" spans="2:11">
      <c r="B765" s="30" t="s">
        <v>92</v>
      </c>
      <c r="C765" s="30" t="s">
        <v>502</v>
      </c>
      <c r="D765" s="30" t="s">
        <v>30</v>
      </c>
      <c r="E765" s="30" t="s">
        <v>41</v>
      </c>
      <c r="F765" s="30" t="s">
        <v>40</v>
      </c>
      <c r="G765" s="30" t="s">
        <v>39</v>
      </c>
      <c r="H765" s="31">
        <v>994.40002441000001</v>
      </c>
      <c r="I765" s="36">
        <v>48</v>
      </c>
      <c r="J765" s="30" t="s">
        <v>42</v>
      </c>
      <c r="K765" s="30" t="s">
        <v>503</v>
      </c>
    </row>
    <row r="766" spans="2:11">
      <c r="B766" s="30" t="s">
        <v>92</v>
      </c>
      <c r="C766" s="30" t="s">
        <v>500</v>
      </c>
      <c r="D766" s="30" t="s">
        <v>30</v>
      </c>
      <c r="E766" s="30" t="s">
        <v>41</v>
      </c>
      <c r="F766" s="30" t="s">
        <v>40</v>
      </c>
      <c r="G766" s="30" t="s">
        <v>39</v>
      </c>
      <c r="H766" s="31">
        <v>994.40002441000001</v>
      </c>
      <c r="I766" s="36">
        <v>32</v>
      </c>
      <c r="J766" s="30" t="s">
        <v>42</v>
      </c>
      <c r="K766" s="30" t="s">
        <v>501</v>
      </c>
    </row>
    <row r="767" spans="2:11">
      <c r="B767" s="30" t="s">
        <v>92</v>
      </c>
      <c r="C767" s="30" t="s">
        <v>498</v>
      </c>
      <c r="D767" s="30" t="s">
        <v>30</v>
      </c>
      <c r="E767" s="30" t="s">
        <v>41</v>
      </c>
      <c r="F767" s="30" t="s">
        <v>40</v>
      </c>
      <c r="G767" s="30" t="s">
        <v>39</v>
      </c>
      <c r="H767" s="31">
        <v>994.40002441000001</v>
      </c>
      <c r="I767" s="36">
        <v>47</v>
      </c>
      <c r="J767" s="30" t="s">
        <v>42</v>
      </c>
      <c r="K767" s="30" t="s">
        <v>499</v>
      </c>
    </row>
    <row r="768" spans="2:11">
      <c r="B768" s="30" t="s">
        <v>92</v>
      </c>
      <c r="C768" s="30" t="s">
        <v>496</v>
      </c>
      <c r="D768" s="30" t="s">
        <v>30</v>
      </c>
      <c r="E768" s="30" t="s">
        <v>41</v>
      </c>
      <c r="F768" s="30" t="s">
        <v>40</v>
      </c>
      <c r="G768" s="30" t="s">
        <v>39</v>
      </c>
      <c r="H768" s="31">
        <v>994.20001219999995</v>
      </c>
      <c r="I768" s="36">
        <v>42</v>
      </c>
      <c r="J768" s="30" t="s">
        <v>42</v>
      </c>
      <c r="K768" s="30" t="s">
        <v>497</v>
      </c>
    </row>
    <row r="769" spans="2:11">
      <c r="B769" s="30" t="s">
        <v>92</v>
      </c>
      <c r="C769" s="30" t="s">
        <v>493</v>
      </c>
      <c r="D769" s="30" t="s">
        <v>30</v>
      </c>
      <c r="E769" s="30" t="s">
        <v>41</v>
      </c>
      <c r="F769" s="30" t="s">
        <v>40</v>
      </c>
      <c r="G769" s="30" t="s">
        <v>39</v>
      </c>
      <c r="H769" s="31">
        <v>994.20001219999995</v>
      </c>
      <c r="I769" s="36">
        <v>37</v>
      </c>
      <c r="J769" s="30" t="s">
        <v>42</v>
      </c>
      <c r="K769" s="30" t="s">
        <v>495</v>
      </c>
    </row>
    <row r="770" spans="2:11">
      <c r="B770" s="30" t="s">
        <v>92</v>
      </c>
      <c r="C770" s="30" t="s">
        <v>493</v>
      </c>
      <c r="D770" s="30" t="s">
        <v>30</v>
      </c>
      <c r="E770" s="30" t="s">
        <v>41</v>
      </c>
      <c r="F770" s="30" t="s">
        <v>40</v>
      </c>
      <c r="G770" s="30" t="s">
        <v>39</v>
      </c>
      <c r="H770" s="31">
        <v>994.40002441000001</v>
      </c>
      <c r="I770" s="36">
        <v>54</v>
      </c>
      <c r="J770" s="30" t="s">
        <v>42</v>
      </c>
      <c r="K770" s="30" t="s">
        <v>494</v>
      </c>
    </row>
    <row r="771" spans="2:11">
      <c r="B771" s="30" t="s">
        <v>92</v>
      </c>
      <c r="C771" s="30" t="s">
        <v>490</v>
      </c>
      <c r="D771" s="30" t="s">
        <v>30</v>
      </c>
      <c r="E771" s="30" t="s">
        <v>41</v>
      </c>
      <c r="F771" s="30" t="s">
        <v>40</v>
      </c>
      <c r="G771" s="30" t="s">
        <v>39</v>
      </c>
      <c r="H771" s="31">
        <v>995.59997557999998</v>
      </c>
      <c r="I771" s="36">
        <v>16</v>
      </c>
      <c r="J771" s="30" t="s">
        <v>42</v>
      </c>
      <c r="K771" s="30" t="s">
        <v>492</v>
      </c>
    </row>
    <row r="772" spans="2:11">
      <c r="B772" s="30" t="s">
        <v>92</v>
      </c>
      <c r="C772" s="30" t="s">
        <v>490</v>
      </c>
      <c r="D772" s="30" t="s">
        <v>30</v>
      </c>
      <c r="E772" s="30" t="s">
        <v>41</v>
      </c>
      <c r="F772" s="30" t="s">
        <v>40</v>
      </c>
      <c r="G772" s="30" t="s">
        <v>39</v>
      </c>
      <c r="H772" s="31">
        <v>995.59997557999998</v>
      </c>
      <c r="I772" s="36">
        <v>17</v>
      </c>
      <c r="J772" s="30" t="s">
        <v>42</v>
      </c>
      <c r="K772" s="30" t="s">
        <v>491</v>
      </c>
    </row>
    <row r="773" spans="2:11">
      <c r="B773" s="30" t="s">
        <v>92</v>
      </c>
      <c r="C773" s="30" t="s">
        <v>487</v>
      </c>
      <c r="D773" s="30" t="s">
        <v>30</v>
      </c>
      <c r="E773" s="30" t="s">
        <v>41</v>
      </c>
      <c r="F773" s="30" t="s">
        <v>40</v>
      </c>
      <c r="G773" s="30" t="s">
        <v>39</v>
      </c>
      <c r="H773" s="31">
        <v>995.79998779000005</v>
      </c>
      <c r="I773" s="36">
        <v>30</v>
      </c>
      <c r="J773" s="30" t="s">
        <v>42</v>
      </c>
      <c r="K773" s="30" t="s">
        <v>489</v>
      </c>
    </row>
    <row r="774" spans="2:11">
      <c r="B774" s="30" t="s">
        <v>92</v>
      </c>
      <c r="C774" s="30" t="s">
        <v>487</v>
      </c>
      <c r="D774" s="30" t="s">
        <v>30</v>
      </c>
      <c r="E774" s="30" t="s">
        <v>41</v>
      </c>
      <c r="F774" s="30" t="s">
        <v>40</v>
      </c>
      <c r="G774" s="30" t="s">
        <v>39</v>
      </c>
      <c r="H774" s="31">
        <v>995.79998779000005</v>
      </c>
      <c r="I774" s="36">
        <v>22</v>
      </c>
      <c r="J774" s="30" t="s">
        <v>42</v>
      </c>
      <c r="K774" s="30" t="s">
        <v>488</v>
      </c>
    </row>
    <row r="775" spans="2:11">
      <c r="B775" s="30" t="s">
        <v>92</v>
      </c>
      <c r="C775" s="30" t="s">
        <v>484</v>
      </c>
      <c r="D775" s="30" t="s">
        <v>30</v>
      </c>
      <c r="E775" s="30" t="s">
        <v>41</v>
      </c>
      <c r="F775" s="30" t="s">
        <v>40</v>
      </c>
      <c r="G775" s="30" t="s">
        <v>39</v>
      </c>
      <c r="H775" s="31">
        <v>995.79998779000005</v>
      </c>
      <c r="I775" s="36">
        <v>13</v>
      </c>
      <c r="J775" s="30" t="s">
        <v>42</v>
      </c>
      <c r="K775" s="30" t="s">
        <v>486</v>
      </c>
    </row>
    <row r="776" spans="2:11">
      <c r="B776" s="30" t="s">
        <v>92</v>
      </c>
      <c r="C776" s="30" t="s">
        <v>484</v>
      </c>
      <c r="D776" s="30" t="s">
        <v>30</v>
      </c>
      <c r="E776" s="30" t="s">
        <v>41</v>
      </c>
      <c r="F776" s="30" t="s">
        <v>40</v>
      </c>
      <c r="G776" s="30" t="s">
        <v>39</v>
      </c>
      <c r="H776" s="31">
        <v>995.79998779000005</v>
      </c>
      <c r="I776" s="36">
        <v>52</v>
      </c>
      <c r="J776" s="30" t="s">
        <v>42</v>
      </c>
      <c r="K776" s="30" t="s">
        <v>485</v>
      </c>
    </row>
    <row r="777" spans="2:11">
      <c r="B777" s="30" t="s">
        <v>92</v>
      </c>
      <c r="C777" s="30" t="s">
        <v>481</v>
      </c>
      <c r="D777" s="30" t="s">
        <v>30</v>
      </c>
      <c r="E777" s="30" t="s">
        <v>41</v>
      </c>
      <c r="F777" s="30" t="s">
        <v>40</v>
      </c>
      <c r="G777" s="30" t="s">
        <v>39</v>
      </c>
      <c r="H777" s="31">
        <v>996.59997557999998</v>
      </c>
      <c r="I777" s="36">
        <v>43</v>
      </c>
      <c r="J777" s="30" t="s">
        <v>42</v>
      </c>
      <c r="K777" s="30" t="s">
        <v>483</v>
      </c>
    </row>
    <row r="778" spans="2:11">
      <c r="B778" s="30" t="s">
        <v>92</v>
      </c>
      <c r="C778" s="30" t="s">
        <v>481</v>
      </c>
      <c r="D778" s="30" t="s">
        <v>30</v>
      </c>
      <c r="E778" s="30" t="s">
        <v>41</v>
      </c>
      <c r="F778" s="30" t="s">
        <v>40</v>
      </c>
      <c r="G778" s="30" t="s">
        <v>39</v>
      </c>
      <c r="H778" s="31">
        <v>996.59997557999998</v>
      </c>
      <c r="I778" s="36">
        <v>63</v>
      </c>
      <c r="J778" s="30" t="s">
        <v>42</v>
      </c>
      <c r="K778" s="30" t="s">
        <v>482</v>
      </c>
    </row>
    <row r="779" spans="2:11">
      <c r="B779" s="30" t="s">
        <v>92</v>
      </c>
      <c r="C779" s="30" t="s">
        <v>479</v>
      </c>
      <c r="D779" s="30" t="s">
        <v>30</v>
      </c>
      <c r="E779" s="30" t="s">
        <v>41</v>
      </c>
      <c r="F779" s="30" t="s">
        <v>40</v>
      </c>
      <c r="G779" s="30" t="s">
        <v>39</v>
      </c>
      <c r="H779" s="31">
        <v>996.40002441000001</v>
      </c>
      <c r="I779" s="36">
        <v>61</v>
      </c>
      <c r="J779" s="30" t="s">
        <v>42</v>
      </c>
      <c r="K779" s="30" t="s">
        <v>480</v>
      </c>
    </row>
    <row r="780" spans="2:11">
      <c r="B780" s="30" t="s">
        <v>92</v>
      </c>
      <c r="C780" s="30" t="s">
        <v>477</v>
      </c>
      <c r="D780" s="30" t="s">
        <v>30</v>
      </c>
      <c r="E780" s="30" t="s">
        <v>41</v>
      </c>
      <c r="F780" s="30" t="s">
        <v>40</v>
      </c>
      <c r="G780" s="30" t="s">
        <v>39</v>
      </c>
      <c r="H780" s="31">
        <v>996.40002441000001</v>
      </c>
      <c r="I780" s="36">
        <v>5</v>
      </c>
      <c r="J780" s="30" t="s">
        <v>42</v>
      </c>
      <c r="K780" s="30" t="s">
        <v>478</v>
      </c>
    </row>
    <row r="781" spans="2:11">
      <c r="B781" s="30" t="s">
        <v>92</v>
      </c>
      <c r="C781" s="30" t="s">
        <v>475</v>
      </c>
      <c r="D781" s="30" t="s">
        <v>30</v>
      </c>
      <c r="E781" s="30" t="s">
        <v>41</v>
      </c>
      <c r="F781" s="30" t="s">
        <v>40</v>
      </c>
      <c r="G781" s="30" t="s">
        <v>39</v>
      </c>
      <c r="H781" s="31">
        <v>996.40002441000001</v>
      </c>
      <c r="I781" s="36">
        <v>58</v>
      </c>
      <c r="J781" s="30" t="s">
        <v>42</v>
      </c>
      <c r="K781" s="30" t="s">
        <v>476</v>
      </c>
    </row>
    <row r="782" spans="2:11">
      <c r="B782" s="30" t="s">
        <v>92</v>
      </c>
      <c r="C782" s="30" t="s">
        <v>473</v>
      </c>
      <c r="D782" s="30" t="s">
        <v>30</v>
      </c>
      <c r="E782" s="30" t="s">
        <v>41</v>
      </c>
      <c r="F782" s="30" t="s">
        <v>40</v>
      </c>
      <c r="G782" s="30" t="s">
        <v>39</v>
      </c>
      <c r="H782" s="31">
        <v>995.59997557999998</v>
      </c>
      <c r="I782" s="36">
        <v>52</v>
      </c>
      <c r="J782" s="30" t="s">
        <v>42</v>
      </c>
      <c r="K782" s="30" t="s">
        <v>474</v>
      </c>
    </row>
    <row r="783" spans="2:11">
      <c r="B783" s="30" t="s">
        <v>92</v>
      </c>
      <c r="C783" s="30" t="s">
        <v>471</v>
      </c>
      <c r="D783" s="30" t="s">
        <v>30</v>
      </c>
      <c r="E783" s="30" t="s">
        <v>41</v>
      </c>
      <c r="F783" s="30" t="s">
        <v>40</v>
      </c>
      <c r="G783" s="30" t="s">
        <v>39</v>
      </c>
      <c r="H783" s="31">
        <v>995.79998779000005</v>
      </c>
      <c r="I783" s="36">
        <v>114</v>
      </c>
      <c r="J783" s="30" t="s">
        <v>42</v>
      </c>
      <c r="K783" s="30" t="s">
        <v>472</v>
      </c>
    </row>
    <row r="784" spans="2:11">
      <c r="B784" s="30" t="s">
        <v>92</v>
      </c>
      <c r="C784" s="30" t="s">
        <v>469</v>
      </c>
      <c r="D784" s="30" t="s">
        <v>30</v>
      </c>
      <c r="E784" s="30" t="s">
        <v>41</v>
      </c>
      <c r="F784" s="30" t="s">
        <v>40</v>
      </c>
      <c r="G784" s="30" t="s">
        <v>39</v>
      </c>
      <c r="H784" s="31">
        <v>994.40002441000001</v>
      </c>
      <c r="I784" s="36">
        <v>33</v>
      </c>
      <c r="J784" s="30" t="s">
        <v>42</v>
      </c>
      <c r="K784" s="30" t="s">
        <v>470</v>
      </c>
    </row>
    <row r="785" spans="2:11">
      <c r="B785" s="30" t="s">
        <v>92</v>
      </c>
      <c r="C785" s="30" t="s">
        <v>467</v>
      </c>
      <c r="D785" s="30" t="s">
        <v>30</v>
      </c>
      <c r="E785" s="30" t="s">
        <v>41</v>
      </c>
      <c r="F785" s="30" t="s">
        <v>40</v>
      </c>
      <c r="G785" s="30" t="s">
        <v>39</v>
      </c>
      <c r="H785" s="31">
        <v>994.59997557999998</v>
      </c>
      <c r="I785" s="36">
        <v>65</v>
      </c>
      <c r="J785" s="30" t="s">
        <v>42</v>
      </c>
      <c r="K785" s="30" t="s">
        <v>468</v>
      </c>
    </row>
    <row r="786" spans="2:11">
      <c r="B786" s="30" t="s">
        <v>92</v>
      </c>
      <c r="C786" s="30" t="s">
        <v>465</v>
      </c>
      <c r="D786" s="30" t="s">
        <v>30</v>
      </c>
      <c r="E786" s="30" t="s">
        <v>41</v>
      </c>
      <c r="F786" s="30" t="s">
        <v>40</v>
      </c>
      <c r="G786" s="30" t="s">
        <v>39</v>
      </c>
      <c r="H786" s="31">
        <v>995.20001219999995</v>
      </c>
      <c r="I786" s="36">
        <v>31</v>
      </c>
      <c r="J786" s="30" t="s">
        <v>42</v>
      </c>
      <c r="K786" s="30" t="s">
        <v>466</v>
      </c>
    </row>
    <row r="787" spans="2:11">
      <c r="B787" s="30" t="s">
        <v>92</v>
      </c>
      <c r="C787" s="30" t="s">
        <v>463</v>
      </c>
      <c r="D787" s="30" t="s">
        <v>30</v>
      </c>
      <c r="E787" s="30" t="s">
        <v>41</v>
      </c>
      <c r="F787" s="30" t="s">
        <v>40</v>
      </c>
      <c r="G787" s="30" t="s">
        <v>39</v>
      </c>
      <c r="H787" s="31">
        <v>996.20001219999995</v>
      </c>
      <c r="I787" s="36">
        <v>61</v>
      </c>
      <c r="J787" s="30" t="s">
        <v>42</v>
      </c>
      <c r="K787" s="30" t="s">
        <v>464</v>
      </c>
    </row>
    <row r="788" spans="2:11">
      <c r="B788" s="30" t="s">
        <v>92</v>
      </c>
      <c r="C788" s="30" t="s">
        <v>461</v>
      </c>
      <c r="D788" s="30" t="s">
        <v>30</v>
      </c>
      <c r="E788" s="30" t="s">
        <v>41</v>
      </c>
      <c r="F788" s="30" t="s">
        <v>40</v>
      </c>
      <c r="G788" s="30" t="s">
        <v>39</v>
      </c>
      <c r="H788" s="31">
        <v>997</v>
      </c>
      <c r="I788" s="36">
        <v>50</v>
      </c>
      <c r="J788" s="30" t="s">
        <v>42</v>
      </c>
      <c r="K788" s="30" t="s">
        <v>462</v>
      </c>
    </row>
    <row r="789" spans="2:11">
      <c r="B789" s="30" t="s">
        <v>92</v>
      </c>
      <c r="C789" s="30" t="s">
        <v>459</v>
      </c>
      <c r="D789" s="30" t="s">
        <v>30</v>
      </c>
      <c r="E789" s="30" t="s">
        <v>41</v>
      </c>
      <c r="F789" s="30" t="s">
        <v>40</v>
      </c>
      <c r="G789" s="30" t="s">
        <v>39</v>
      </c>
      <c r="H789" s="31">
        <v>997.20001219999995</v>
      </c>
      <c r="I789" s="36">
        <v>42</v>
      </c>
      <c r="J789" s="30" t="s">
        <v>42</v>
      </c>
      <c r="K789" s="30" t="s">
        <v>460</v>
      </c>
    </row>
    <row r="790" spans="2:11">
      <c r="B790" s="30" t="s">
        <v>92</v>
      </c>
      <c r="C790" s="30" t="s">
        <v>457</v>
      </c>
      <c r="D790" s="30" t="s">
        <v>30</v>
      </c>
      <c r="E790" s="30" t="s">
        <v>41</v>
      </c>
      <c r="F790" s="30" t="s">
        <v>40</v>
      </c>
      <c r="G790" s="30" t="s">
        <v>39</v>
      </c>
      <c r="H790" s="31">
        <v>997.20001219999995</v>
      </c>
      <c r="I790" s="36">
        <v>49</v>
      </c>
      <c r="J790" s="30" t="s">
        <v>42</v>
      </c>
      <c r="K790" s="30" t="s">
        <v>458</v>
      </c>
    </row>
    <row r="791" spans="2:11">
      <c r="B791" s="30" t="s">
        <v>92</v>
      </c>
      <c r="C791" s="30" t="s">
        <v>455</v>
      </c>
      <c r="D791" s="30" t="s">
        <v>30</v>
      </c>
      <c r="E791" s="30" t="s">
        <v>41</v>
      </c>
      <c r="F791" s="30" t="s">
        <v>40</v>
      </c>
      <c r="G791" s="30" t="s">
        <v>39</v>
      </c>
      <c r="H791" s="31">
        <v>998.20001219999995</v>
      </c>
      <c r="I791" s="36">
        <v>62</v>
      </c>
      <c r="J791" s="30" t="s">
        <v>42</v>
      </c>
      <c r="K791" s="30" t="s">
        <v>456</v>
      </c>
    </row>
    <row r="792" spans="2:11">
      <c r="B792" s="30" t="s">
        <v>92</v>
      </c>
      <c r="C792" s="30" t="s">
        <v>453</v>
      </c>
      <c r="D792" s="30" t="s">
        <v>30</v>
      </c>
      <c r="E792" s="30" t="s">
        <v>41</v>
      </c>
      <c r="F792" s="30" t="s">
        <v>40</v>
      </c>
      <c r="G792" s="30" t="s">
        <v>39</v>
      </c>
      <c r="H792" s="31">
        <v>998.40002441000001</v>
      </c>
      <c r="I792" s="36">
        <v>62</v>
      </c>
      <c r="J792" s="30" t="s">
        <v>42</v>
      </c>
      <c r="K792" s="30" t="s">
        <v>454</v>
      </c>
    </row>
    <row r="793" spans="2:11">
      <c r="B793" s="30" t="s">
        <v>92</v>
      </c>
      <c r="C793" s="30" t="s">
        <v>451</v>
      </c>
      <c r="D793" s="30" t="s">
        <v>30</v>
      </c>
      <c r="E793" s="30" t="s">
        <v>41</v>
      </c>
      <c r="F793" s="30" t="s">
        <v>40</v>
      </c>
      <c r="G793" s="30" t="s">
        <v>39</v>
      </c>
      <c r="H793" s="31">
        <v>998</v>
      </c>
      <c r="I793" s="36">
        <v>37</v>
      </c>
      <c r="J793" s="30" t="s">
        <v>42</v>
      </c>
      <c r="K793" s="30" t="s">
        <v>452</v>
      </c>
    </row>
    <row r="794" spans="2:11">
      <c r="B794" s="30" t="s">
        <v>92</v>
      </c>
      <c r="C794" s="30" t="s">
        <v>449</v>
      </c>
      <c r="D794" s="30" t="s">
        <v>30</v>
      </c>
      <c r="E794" s="30" t="s">
        <v>41</v>
      </c>
      <c r="F794" s="30" t="s">
        <v>40</v>
      </c>
      <c r="G794" s="30" t="s">
        <v>39</v>
      </c>
      <c r="H794" s="31">
        <v>998.59997557999998</v>
      </c>
      <c r="I794" s="36">
        <v>35</v>
      </c>
      <c r="J794" s="30" t="s">
        <v>42</v>
      </c>
      <c r="K794" s="30" t="s">
        <v>450</v>
      </c>
    </row>
    <row r="795" spans="2:11">
      <c r="B795" s="30" t="s">
        <v>92</v>
      </c>
      <c r="C795" s="30" t="s">
        <v>447</v>
      </c>
      <c r="D795" s="30" t="s">
        <v>30</v>
      </c>
      <c r="E795" s="30" t="s">
        <v>41</v>
      </c>
      <c r="F795" s="30" t="s">
        <v>40</v>
      </c>
      <c r="G795" s="30" t="s">
        <v>39</v>
      </c>
      <c r="H795" s="31">
        <v>998.79998779000005</v>
      </c>
      <c r="I795" s="36">
        <v>42</v>
      </c>
      <c r="J795" s="30" t="s">
        <v>42</v>
      </c>
      <c r="K795" s="30" t="s">
        <v>448</v>
      </c>
    </row>
    <row r="796" spans="2:11">
      <c r="B796" s="30" t="s">
        <v>92</v>
      </c>
      <c r="C796" s="30" t="s">
        <v>445</v>
      </c>
      <c r="D796" s="30" t="s">
        <v>30</v>
      </c>
      <c r="E796" s="30" t="s">
        <v>41</v>
      </c>
      <c r="F796" s="30" t="s">
        <v>40</v>
      </c>
      <c r="G796" s="30" t="s">
        <v>39</v>
      </c>
      <c r="H796" s="31">
        <v>998.79998779000005</v>
      </c>
      <c r="I796" s="36">
        <v>47</v>
      </c>
      <c r="J796" s="30" t="s">
        <v>42</v>
      </c>
      <c r="K796" s="30" t="s">
        <v>446</v>
      </c>
    </row>
    <row r="797" spans="2:11">
      <c r="B797" s="30" t="s">
        <v>92</v>
      </c>
      <c r="C797" s="30" t="s">
        <v>443</v>
      </c>
      <c r="D797" s="30" t="s">
        <v>30</v>
      </c>
      <c r="E797" s="30" t="s">
        <v>41</v>
      </c>
      <c r="F797" s="30" t="s">
        <v>40</v>
      </c>
      <c r="G797" s="30" t="s">
        <v>39</v>
      </c>
      <c r="H797" s="31">
        <v>998.79998779000005</v>
      </c>
      <c r="I797" s="36">
        <v>61</v>
      </c>
      <c r="J797" s="30" t="s">
        <v>42</v>
      </c>
      <c r="K797" s="30" t="s">
        <v>444</v>
      </c>
    </row>
    <row r="798" spans="2:11">
      <c r="B798" s="30" t="s">
        <v>92</v>
      </c>
      <c r="C798" s="30" t="s">
        <v>441</v>
      </c>
      <c r="D798" s="30" t="s">
        <v>30</v>
      </c>
      <c r="E798" s="30" t="s">
        <v>41</v>
      </c>
      <c r="F798" s="30" t="s">
        <v>40</v>
      </c>
      <c r="G798" s="30" t="s">
        <v>39</v>
      </c>
      <c r="H798" s="31">
        <v>998.79998779000005</v>
      </c>
      <c r="I798" s="36">
        <v>85</v>
      </c>
      <c r="J798" s="30" t="s">
        <v>42</v>
      </c>
      <c r="K798" s="30" t="s">
        <v>442</v>
      </c>
    </row>
    <row r="799" spans="2:11">
      <c r="B799" s="30" t="s">
        <v>92</v>
      </c>
      <c r="C799" s="30" t="s">
        <v>439</v>
      </c>
      <c r="D799" s="30" t="s">
        <v>30</v>
      </c>
      <c r="E799" s="30" t="s">
        <v>41</v>
      </c>
      <c r="F799" s="30" t="s">
        <v>40</v>
      </c>
      <c r="G799" s="30" t="s">
        <v>39</v>
      </c>
      <c r="H799" s="31">
        <v>998.79998779000005</v>
      </c>
      <c r="I799" s="36">
        <v>64</v>
      </c>
      <c r="J799" s="30" t="s">
        <v>42</v>
      </c>
      <c r="K799" s="30" t="s">
        <v>440</v>
      </c>
    </row>
    <row r="800" spans="2:11">
      <c r="B800" s="30" t="s">
        <v>92</v>
      </c>
      <c r="C800" s="30" t="s">
        <v>437</v>
      </c>
      <c r="D800" s="30" t="s">
        <v>30</v>
      </c>
      <c r="E800" s="30" t="s">
        <v>41</v>
      </c>
      <c r="F800" s="30" t="s">
        <v>40</v>
      </c>
      <c r="G800" s="30" t="s">
        <v>39</v>
      </c>
      <c r="H800" s="31">
        <v>999</v>
      </c>
      <c r="I800" s="36">
        <v>96</v>
      </c>
      <c r="J800" s="30" t="s">
        <v>42</v>
      </c>
      <c r="K800" s="30" t="s">
        <v>438</v>
      </c>
    </row>
    <row r="801" spans="2:11">
      <c r="B801" s="30" t="s">
        <v>92</v>
      </c>
      <c r="C801" s="30" t="s">
        <v>435</v>
      </c>
      <c r="D801" s="30" t="s">
        <v>30</v>
      </c>
      <c r="E801" s="30" t="s">
        <v>41</v>
      </c>
      <c r="F801" s="30" t="s">
        <v>40</v>
      </c>
      <c r="G801" s="30" t="s">
        <v>39</v>
      </c>
      <c r="H801" s="31">
        <v>998.79998779000005</v>
      </c>
      <c r="I801" s="36">
        <v>7</v>
      </c>
      <c r="J801" s="30" t="s">
        <v>42</v>
      </c>
      <c r="K801" s="30" t="s">
        <v>436</v>
      </c>
    </row>
    <row r="802" spans="2:11">
      <c r="B802" s="30" t="s">
        <v>92</v>
      </c>
      <c r="C802" s="30" t="s">
        <v>433</v>
      </c>
      <c r="D802" s="30" t="s">
        <v>30</v>
      </c>
      <c r="E802" s="30" t="s">
        <v>41</v>
      </c>
      <c r="F802" s="30" t="s">
        <v>40</v>
      </c>
      <c r="G802" s="30" t="s">
        <v>39</v>
      </c>
      <c r="H802" s="31">
        <v>998.79998779000005</v>
      </c>
      <c r="I802" s="36">
        <v>57</v>
      </c>
      <c r="J802" s="30" t="s">
        <v>42</v>
      </c>
      <c r="K802" s="30" t="s">
        <v>434</v>
      </c>
    </row>
    <row r="803" spans="2:11">
      <c r="B803" s="30" t="s">
        <v>92</v>
      </c>
      <c r="C803" s="30" t="s">
        <v>431</v>
      </c>
      <c r="D803" s="30" t="s">
        <v>30</v>
      </c>
      <c r="E803" s="30" t="s">
        <v>41</v>
      </c>
      <c r="F803" s="30" t="s">
        <v>40</v>
      </c>
      <c r="G803" s="30" t="s">
        <v>39</v>
      </c>
      <c r="H803" s="31">
        <v>999.20001219999995</v>
      </c>
      <c r="I803" s="36">
        <v>34</v>
      </c>
      <c r="J803" s="30" t="s">
        <v>42</v>
      </c>
      <c r="K803" s="30" t="s">
        <v>432</v>
      </c>
    </row>
    <row r="804" spans="2:11">
      <c r="B804" s="30" t="s">
        <v>92</v>
      </c>
      <c r="C804" s="30" t="s">
        <v>428</v>
      </c>
      <c r="D804" s="30" t="s">
        <v>30</v>
      </c>
      <c r="E804" s="30" t="s">
        <v>41</v>
      </c>
      <c r="F804" s="30" t="s">
        <v>40</v>
      </c>
      <c r="G804" s="30" t="s">
        <v>39</v>
      </c>
      <c r="H804" s="31">
        <v>999.40002441000001</v>
      </c>
      <c r="I804" s="36">
        <v>42</v>
      </c>
      <c r="J804" s="30" t="s">
        <v>42</v>
      </c>
      <c r="K804" s="30" t="s">
        <v>430</v>
      </c>
    </row>
    <row r="805" spans="2:11">
      <c r="B805" s="30" t="s">
        <v>92</v>
      </c>
      <c r="C805" s="30" t="s">
        <v>428</v>
      </c>
      <c r="D805" s="30" t="s">
        <v>30</v>
      </c>
      <c r="E805" s="30" t="s">
        <v>41</v>
      </c>
      <c r="F805" s="30" t="s">
        <v>40</v>
      </c>
      <c r="G805" s="30" t="s">
        <v>39</v>
      </c>
      <c r="H805" s="31">
        <v>999.40002441000001</v>
      </c>
      <c r="I805" s="36">
        <v>71</v>
      </c>
      <c r="J805" s="30" t="s">
        <v>42</v>
      </c>
      <c r="K805" s="30" t="s">
        <v>429</v>
      </c>
    </row>
    <row r="806" spans="2:11">
      <c r="B806" s="30" t="s">
        <v>92</v>
      </c>
      <c r="C806" s="30" t="s">
        <v>426</v>
      </c>
      <c r="D806" s="30" t="s">
        <v>30</v>
      </c>
      <c r="E806" s="30" t="s">
        <v>41</v>
      </c>
      <c r="F806" s="30" t="s">
        <v>40</v>
      </c>
      <c r="G806" s="30" t="s">
        <v>39</v>
      </c>
      <c r="H806" s="31">
        <v>998.59997557999998</v>
      </c>
      <c r="I806" s="36">
        <v>34</v>
      </c>
      <c r="J806" s="30" t="s">
        <v>42</v>
      </c>
      <c r="K806" s="30" t="s">
        <v>427</v>
      </c>
    </row>
    <row r="807" spans="2:11">
      <c r="B807" s="30" t="s">
        <v>92</v>
      </c>
      <c r="C807" s="30" t="s">
        <v>424</v>
      </c>
      <c r="D807" s="30" t="s">
        <v>30</v>
      </c>
      <c r="E807" s="30" t="s">
        <v>41</v>
      </c>
      <c r="F807" s="30" t="s">
        <v>40</v>
      </c>
      <c r="G807" s="30" t="s">
        <v>39</v>
      </c>
      <c r="H807" s="31">
        <v>998</v>
      </c>
      <c r="I807" s="36">
        <v>33</v>
      </c>
      <c r="J807" s="30" t="s">
        <v>42</v>
      </c>
      <c r="K807" s="30" t="s">
        <v>425</v>
      </c>
    </row>
    <row r="808" spans="2:11">
      <c r="B808" s="30" t="s">
        <v>92</v>
      </c>
      <c r="C808" s="30" t="s">
        <v>422</v>
      </c>
      <c r="D808" s="30" t="s">
        <v>30</v>
      </c>
      <c r="E808" s="30" t="s">
        <v>41</v>
      </c>
      <c r="F808" s="30" t="s">
        <v>40</v>
      </c>
      <c r="G808" s="30" t="s">
        <v>39</v>
      </c>
      <c r="H808" s="31">
        <v>998.20001219999995</v>
      </c>
      <c r="I808" s="36">
        <v>42</v>
      </c>
      <c r="J808" s="30" t="s">
        <v>42</v>
      </c>
      <c r="K808" s="30" t="s">
        <v>423</v>
      </c>
    </row>
    <row r="809" spans="2:11">
      <c r="B809" s="30" t="s">
        <v>92</v>
      </c>
      <c r="C809" s="30" t="s">
        <v>420</v>
      </c>
      <c r="D809" s="30" t="s">
        <v>30</v>
      </c>
      <c r="E809" s="30" t="s">
        <v>41</v>
      </c>
      <c r="F809" s="30" t="s">
        <v>40</v>
      </c>
      <c r="G809" s="30" t="s">
        <v>39</v>
      </c>
      <c r="H809" s="31">
        <v>998.20001219999995</v>
      </c>
      <c r="I809" s="36">
        <v>11</v>
      </c>
      <c r="J809" s="30" t="s">
        <v>42</v>
      </c>
      <c r="K809" s="30" t="s">
        <v>421</v>
      </c>
    </row>
    <row r="810" spans="2:11">
      <c r="B810" s="30" t="s">
        <v>92</v>
      </c>
      <c r="C810" s="30" t="s">
        <v>418</v>
      </c>
      <c r="D810" s="30" t="s">
        <v>30</v>
      </c>
      <c r="E810" s="30" t="s">
        <v>41</v>
      </c>
      <c r="F810" s="30" t="s">
        <v>40</v>
      </c>
      <c r="G810" s="30" t="s">
        <v>39</v>
      </c>
      <c r="H810" s="31">
        <v>997.20001219999995</v>
      </c>
      <c r="I810" s="36">
        <v>36</v>
      </c>
      <c r="J810" s="30" t="s">
        <v>42</v>
      </c>
      <c r="K810" s="30" t="s">
        <v>419</v>
      </c>
    </row>
    <row r="811" spans="2:11">
      <c r="B811" s="30" t="s">
        <v>92</v>
      </c>
      <c r="C811" s="30" t="s">
        <v>416</v>
      </c>
      <c r="D811" s="30" t="s">
        <v>30</v>
      </c>
      <c r="E811" s="30" t="s">
        <v>41</v>
      </c>
      <c r="F811" s="30" t="s">
        <v>40</v>
      </c>
      <c r="G811" s="30" t="s">
        <v>39</v>
      </c>
      <c r="H811" s="31">
        <v>996.79998779000005</v>
      </c>
      <c r="I811" s="36">
        <v>71</v>
      </c>
      <c r="J811" s="30" t="s">
        <v>42</v>
      </c>
      <c r="K811" s="30" t="s">
        <v>417</v>
      </c>
    </row>
    <row r="812" spans="2:11">
      <c r="B812" s="30" t="s">
        <v>92</v>
      </c>
      <c r="C812" s="30" t="s">
        <v>413</v>
      </c>
      <c r="D812" s="30" t="s">
        <v>30</v>
      </c>
      <c r="E812" s="30" t="s">
        <v>41</v>
      </c>
      <c r="F812" s="30" t="s">
        <v>40</v>
      </c>
      <c r="G812" s="30" t="s">
        <v>39</v>
      </c>
      <c r="H812" s="31">
        <v>997</v>
      </c>
      <c r="I812" s="36">
        <v>55</v>
      </c>
      <c r="J812" s="30" t="s">
        <v>42</v>
      </c>
      <c r="K812" s="30" t="s">
        <v>415</v>
      </c>
    </row>
    <row r="813" spans="2:11">
      <c r="B813" s="30" t="s">
        <v>92</v>
      </c>
      <c r="C813" s="30" t="s">
        <v>413</v>
      </c>
      <c r="D813" s="30" t="s">
        <v>30</v>
      </c>
      <c r="E813" s="30" t="s">
        <v>41</v>
      </c>
      <c r="F813" s="30" t="s">
        <v>40</v>
      </c>
      <c r="G813" s="30" t="s">
        <v>39</v>
      </c>
      <c r="H813" s="31">
        <v>997</v>
      </c>
      <c r="I813" s="36">
        <v>4</v>
      </c>
      <c r="J813" s="30" t="s">
        <v>42</v>
      </c>
      <c r="K813" s="30" t="s">
        <v>414</v>
      </c>
    </row>
    <row r="814" spans="2:11">
      <c r="B814" s="30" t="s">
        <v>92</v>
      </c>
      <c r="C814" s="30" t="s">
        <v>411</v>
      </c>
      <c r="D814" s="30" t="s">
        <v>30</v>
      </c>
      <c r="E814" s="30" t="s">
        <v>41</v>
      </c>
      <c r="F814" s="30" t="s">
        <v>40</v>
      </c>
      <c r="G814" s="30" t="s">
        <v>39</v>
      </c>
      <c r="H814" s="31">
        <v>997.20001219999995</v>
      </c>
      <c r="I814" s="36">
        <v>15</v>
      </c>
      <c r="J814" s="30" t="s">
        <v>42</v>
      </c>
      <c r="K814" s="30" t="s">
        <v>412</v>
      </c>
    </row>
    <row r="815" spans="2:11">
      <c r="B815" s="30" t="s">
        <v>92</v>
      </c>
      <c r="C815" s="30" t="s">
        <v>409</v>
      </c>
      <c r="D815" s="30" t="s">
        <v>30</v>
      </c>
      <c r="E815" s="30" t="s">
        <v>41</v>
      </c>
      <c r="F815" s="30" t="s">
        <v>40</v>
      </c>
      <c r="G815" s="30" t="s">
        <v>39</v>
      </c>
      <c r="H815" s="31">
        <v>997.40002441000001</v>
      </c>
      <c r="I815" s="36">
        <v>70</v>
      </c>
      <c r="J815" s="30" t="s">
        <v>42</v>
      </c>
      <c r="K815" s="30" t="s">
        <v>410</v>
      </c>
    </row>
    <row r="816" spans="2:11">
      <c r="B816" s="30" t="s">
        <v>92</v>
      </c>
      <c r="C816" s="30" t="s">
        <v>407</v>
      </c>
      <c r="D816" s="30" t="s">
        <v>30</v>
      </c>
      <c r="E816" s="30" t="s">
        <v>41</v>
      </c>
      <c r="F816" s="30" t="s">
        <v>40</v>
      </c>
      <c r="G816" s="30" t="s">
        <v>39</v>
      </c>
      <c r="H816" s="31">
        <v>997.40002441000001</v>
      </c>
      <c r="I816" s="36">
        <v>46</v>
      </c>
      <c r="J816" s="30" t="s">
        <v>42</v>
      </c>
      <c r="K816" s="30" t="s">
        <v>408</v>
      </c>
    </row>
    <row r="817" spans="2:11">
      <c r="B817" s="30" t="s">
        <v>92</v>
      </c>
      <c r="C817" s="30" t="s">
        <v>404</v>
      </c>
      <c r="D817" s="30" t="s">
        <v>30</v>
      </c>
      <c r="E817" s="30" t="s">
        <v>41</v>
      </c>
      <c r="F817" s="30" t="s">
        <v>40</v>
      </c>
      <c r="G817" s="30" t="s">
        <v>39</v>
      </c>
      <c r="H817" s="31">
        <v>997.20001219999995</v>
      </c>
      <c r="I817" s="36">
        <v>35</v>
      </c>
      <c r="J817" s="30" t="s">
        <v>42</v>
      </c>
      <c r="K817" s="30" t="s">
        <v>406</v>
      </c>
    </row>
    <row r="818" spans="2:11">
      <c r="B818" s="30" t="s">
        <v>92</v>
      </c>
      <c r="C818" s="30" t="s">
        <v>404</v>
      </c>
      <c r="D818" s="30" t="s">
        <v>30</v>
      </c>
      <c r="E818" s="30" t="s">
        <v>41</v>
      </c>
      <c r="F818" s="30" t="s">
        <v>40</v>
      </c>
      <c r="G818" s="30" t="s">
        <v>39</v>
      </c>
      <c r="H818" s="31">
        <v>997.40002441000001</v>
      </c>
      <c r="I818" s="36">
        <v>57</v>
      </c>
      <c r="J818" s="30" t="s">
        <v>42</v>
      </c>
      <c r="K818" s="30" t="s">
        <v>405</v>
      </c>
    </row>
    <row r="819" spans="2:11">
      <c r="B819" s="30" t="s">
        <v>92</v>
      </c>
      <c r="C819" s="30" t="s">
        <v>402</v>
      </c>
      <c r="D819" s="30" t="s">
        <v>30</v>
      </c>
      <c r="E819" s="30" t="s">
        <v>41</v>
      </c>
      <c r="F819" s="30" t="s">
        <v>40</v>
      </c>
      <c r="G819" s="30" t="s">
        <v>39</v>
      </c>
      <c r="H819" s="31">
        <v>997.59997557999998</v>
      </c>
      <c r="I819" s="36">
        <v>54</v>
      </c>
      <c r="J819" s="30" t="s">
        <v>42</v>
      </c>
      <c r="K819" s="30" t="s">
        <v>403</v>
      </c>
    </row>
    <row r="820" spans="2:11">
      <c r="B820" s="30" t="s">
        <v>92</v>
      </c>
      <c r="C820" s="30" t="s">
        <v>400</v>
      </c>
      <c r="D820" s="30" t="s">
        <v>30</v>
      </c>
      <c r="E820" s="30" t="s">
        <v>41</v>
      </c>
      <c r="F820" s="30" t="s">
        <v>40</v>
      </c>
      <c r="G820" s="30" t="s">
        <v>39</v>
      </c>
      <c r="H820" s="31">
        <v>997.59997557999998</v>
      </c>
      <c r="I820" s="36">
        <v>36</v>
      </c>
      <c r="J820" s="30" t="s">
        <v>42</v>
      </c>
      <c r="K820" s="30" t="s">
        <v>401</v>
      </c>
    </row>
    <row r="821" spans="2:11">
      <c r="B821" s="30" t="s">
        <v>92</v>
      </c>
      <c r="C821" s="30" t="s">
        <v>398</v>
      </c>
      <c r="D821" s="30" t="s">
        <v>30</v>
      </c>
      <c r="E821" s="30" t="s">
        <v>41</v>
      </c>
      <c r="F821" s="30" t="s">
        <v>40</v>
      </c>
      <c r="G821" s="30" t="s">
        <v>39</v>
      </c>
      <c r="H821" s="31">
        <v>997.79998779000005</v>
      </c>
      <c r="I821" s="36">
        <v>54</v>
      </c>
      <c r="J821" s="30" t="s">
        <v>42</v>
      </c>
      <c r="K821" s="30" t="s">
        <v>399</v>
      </c>
    </row>
    <row r="822" spans="2:11">
      <c r="B822" s="30" t="s">
        <v>92</v>
      </c>
      <c r="C822" s="30" t="s">
        <v>396</v>
      </c>
      <c r="D822" s="30" t="s">
        <v>30</v>
      </c>
      <c r="E822" s="30" t="s">
        <v>41</v>
      </c>
      <c r="F822" s="30" t="s">
        <v>40</v>
      </c>
      <c r="G822" s="30" t="s">
        <v>39</v>
      </c>
      <c r="H822" s="31">
        <v>997.79998779000005</v>
      </c>
      <c r="I822" s="36">
        <v>60</v>
      </c>
      <c r="J822" s="30" t="s">
        <v>42</v>
      </c>
      <c r="K822" s="30" t="s">
        <v>397</v>
      </c>
    </row>
    <row r="823" spans="2:11">
      <c r="B823" s="30" t="s">
        <v>92</v>
      </c>
      <c r="C823" s="30" t="s">
        <v>394</v>
      </c>
      <c r="D823" s="30" t="s">
        <v>30</v>
      </c>
      <c r="E823" s="30" t="s">
        <v>41</v>
      </c>
      <c r="F823" s="30" t="s">
        <v>40</v>
      </c>
      <c r="G823" s="30" t="s">
        <v>39</v>
      </c>
      <c r="H823" s="31">
        <v>997.79998779000005</v>
      </c>
      <c r="I823" s="36">
        <v>77</v>
      </c>
      <c r="J823" s="30" t="s">
        <v>42</v>
      </c>
      <c r="K823" s="30" t="s">
        <v>395</v>
      </c>
    </row>
    <row r="824" spans="2:11">
      <c r="B824" s="30" t="s">
        <v>92</v>
      </c>
      <c r="C824" s="30" t="s">
        <v>392</v>
      </c>
      <c r="D824" s="30" t="s">
        <v>30</v>
      </c>
      <c r="E824" s="30" t="s">
        <v>41</v>
      </c>
      <c r="F824" s="30" t="s">
        <v>40</v>
      </c>
      <c r="G824" s="30" t="s">
        <v>39</v>
      </c>
      <c r="H824" s="31">
        <v>997.79998779000005</v>
      </c>
      <c r="I824" s="36">
        <v>61</v>
      </c>
      <c r="J824" s="30" t="s">
        <v>42</v>
      </c>
      <c r="K824" s="30" t="s">
        <v>393</v>
      </c>
    </row>
    <row r="825" spans="2:11">
      <c r="B825" s="30" t="s">
        <v>92</v>
      </c>
      <c r="C825" s="30" t="s">
        <v>390</v>
      </c>
      <c r="D825" s="30" t="s">
        <v>30</v>
      </c>
      <c r="E825" s="30" t="s">
        <v>41</v>
      </c>
      <c r="F825" s="30" t="s">
        <v>40</v>
      </c>
      <c r="G825" s="30" t="s">
        <v>39</v>
      </c>
      <c r="H825" s="31">
        <v>997.79998779000005</v>
      </c>
      <c r="I825" s="36">
        <v>35</v>
      </c>
      <c r="J825" s="30" t="s">
        <v>42</v>
      </c>
      <c r="K825" s="30" t="s">
        <v>391</v>
      </c>
    </row>
    <row r="826" spans="2:11">
      <c r="B826" s="30" t="s">
        <v>92</v>
      </c>
      <c r="C826" s="30" t="s">
        <v>388</v>
      </c>
      <c r="D826" s="30" t="s">
        <v>30</v>
      </c>
      <c r="E826" s="30" t="s">
        <v>41</v>
      </c>
      <c r="F826" s="30" t="s">
        <v>40</v>
      </c>
      <c r="G826" s="30" t="s">
        <v>39</v>
      </c>
      <c r="H826" s="31">
        <v>998</v>
      </c>
      <c r="I826" s="36">
        <v>58</v>
      </c>
      <c r="J826" s="30" t="s">
        <v>42</v>
      </c>
      <c r="K826" s="30" t="s">
        <v>389</v>
      </c>
    </row>
    <row r="827" spans="2:11">
      <c r="B827" s="30" t="s">
        <v>92</v>
      </c>
      <c r="C827" s="30" t="s">
        <v>386</v>
      </c>
      <c r="D827" s="30" t="s">
        <v>30</v>
      </c>
      <c r="E827" s="30" t="s">
        <v>41</v>
      </c>
      <c r="F827" s="30" t="s">
        <v>40</v>
      </c>
      <c r="G827" s="30" t="s">
        <v>39</v>
      </c>
      <c r="H827" s="31">
        <v>997.79998779000005</v>
      </c>
      <c r="I827" s="36">
        <v>32</v>
      </c>
      <c r="J827" s="30" t="s">
        <v>42</v>
      </c>
      <c r="K827" s="30" t="s">
        <v>387</v>
      </c>
    </row>
    <row r="828" spans="2:11">
      <c r="B828" s="30" t="s">
        <v>92</v>
      </c>
      <c r="C828" s="30" t="s">
        <v>384</v>
      </c>
      <c r="D828" s="30" t="s">
        <v>30</v>
      </c>
      <c r="E828" s="30" t="s">
        <v>41</v>
      </c>
      <c r="F828" s="30" t="s">
        <v>40</v>
      </c>
      <c r="G828" s="30" t="s">
        <v>39</v>
      </c>
      <c r="H828" s="31">
        <v>998</v>
      </c>
      <c r="I828" s="36">
        <v>32</v>
      </c>
      <c r="J828" s="30" t="s">
        <v>42</v>
      </c>
      <c r="K828" s="30" t="s">
        <v>385</v>
      </c>
    </row>
    <row r="829" spans="2:11">
      <c r="B829" s="30" t="s">
        <v>92</v>
      </c>
      <c r="C829" s="30" t="s">
        <v>382</v>
      </c>
      <c r="D829" s="30" t="s">
        <v>30</v>
      </c>
      <c r="E829" s="30" t="s">
        <v>41</v>
      </c>
      <c r="F829" s="30" t="s">
        <v>40</v>
      </c>
      <c r="G829" s="30" t="s">
        <v>39</v>
      </c>
      <c r="H829" s="31">
        <v>997.20001219999995</v>
      </c>
      <c r="I829" s="36">
        <v>33</v>
      </c>
      <c r="J829" s="30" t="s">
        <v>42</v>
      </c>
      <c r="K829" s="30" t="s">
        <v>383</v>
      </c>
    </row>
    <row r="830" spans="2:11">
      <c r="B830" s="30" t="s">
        <v>92</v>
      </c>
      <c r="C830" s="30" t="s">
        <v>380</v>
      </c>
      <c r="D830" s="30" t="s">
        <v>30</v>
      </c>
      <c r="E830" s="30" t="s">
        <v>41</v>
      </c>
      <c r="F830" s="30" t="s">
        <v>40</v>
      </c>
      <c r="G830" s="30" t="s">
        <v>39</v>
      </c>
      <c r="H830" s="31">
        <v>997.40002441000001</v>
      </c>
      <c r="I830" s="36">
        <v>32</v>
      </c>
      <c r="J830" s="30" t="s">
        <v>42</v>
      </c>
      <c r="K830" s="30" t="s">
        <v>381</v>
      </c>
    </row>
    <row r="831" spans="2:11">
      <c r="B831" s="30" t="s">
        <v>92</v>
      </c>
      <c r="C831" s="30" t="s">
        <v>378</v>
      </c>
      <c r="D831" s="30" t="s">
        <v>30</v>
      </c>
      <c r="E831" s="30" t="s">
        <v>41</v>
      </c>
      <c r="F831" s="30" t="s">
        <v>40</v>
      </c>
      <c r="G831" s="30" t="s">
        <v>39</v>
      </c>
      <c r="H831" s="31">
        <v>998</v>
      </c>
      <c r="I831" s="36">
        <v>65</v>
      </c>
      <c r="J831" s="30" t="s">
        <v>42</v>
      </c>
      <c r="K831" s="30" t="s">
        <v>379</v>
      </c>
    </row>
    <row r="832" spans="2:11">
      <c r="B832" s="30" t="s">
        <v>92</v>
      </c>
      <c r="C832" s="30" t="s">
        <v>376</v>
      </c>
      <c r="D832" s="30" t="s">
        <v>30</v>
      </c>
      <c r="E832" s="30" t="s">
        <v>41</v>
      </c>
      <c r="F832" s="30" t="s">
        <v>40</v>
      </c>
      <c r="G832" s="30" t="s">
        <v>39</v>
      </c>
      <c r="H832" s="31">
        <v>998</v>
      </c>
      <c r="I832" s="36">
        <v>63</v>
      </c>
      <c r="J832" s="30" t="s">
        <v>42</v>
      </c>
      <c r="K832" s="30" t="s">
        <v>377</v>
      </c>
    </row>
    <row r="833" spans="2:11">
      <c r="B833" s="30" t="s">
        <v>92</v>
      </c>
      <c r="C833" s="30" t="s">
        <v>374</v>
      </c>
      <c r="D833" s="30" t="s">
        <v>30</v>
      </c>
      <c r="E833" s="30" t="s">
        <v>41</v>
      </c>
      <c r="F833" s="30" t="s">
        <v>40</v>
      </c>
      <c r="G833" s="30" t="s">
        <v>39</v>
      </c>
      <c r="H833" s="31">
        <v>997.79998779000005</v>
      </c>
      <c r="I833" s="36">
        <v>8</v>
      </c>
      <c r="J833" s="30" t="s">
        <v>42</v>
      </c>
      <c r="K833" s="30" t="s">
        <v>375</v>
      </c>
    </row>
    <row r="834" spans="2:11">
      <c r="B834" s="30" t="s">
        <v>92</v>
      </c>
      <c r="C834" s="30" t="s">
        <v>372</v>
      </c>
      <c r="D834" s="30" t="s">
        <v>30</v>
      </c>
      <c r="E834" s="30" t="s">
        <v>41</v>
      </c>
      <c r="F834" s="30" t="s">
        <v>40</v>
      </c>
      <c r="G834" s="30" t="s">
        <v>39</v>
      </c>
      <c r="H834" s="31">
        <v>998</v>
      </c>
      <c r="I834" s="36">
        <v>75</v>
      </c>
      <c r="J834" s="30" t="s">
        <v>42</v>
      </c>
      <c r="K834" s="30" t="s">
        <v>373</v>
      </c>
    </row>
    <row r="835" spans="2:11">
      <c r="B835" s="30" t="s">
        <v>92</v>
      </c>
      <c r="C835" s="30" t="s">
        <v>370</v>
      </c>
      <c r="D835" s="30" t="s">
        <v>30</v>
      </c>
      <c r="E835" s="30" t="s">
        <v>41</v>
      </c>
      <c r="F835" s="30" t="s">
        <v>40</v>
      </c>
      <c r="G835" s="30" t="s">
        <v>39</v>
      </c>
      <c r="H835" s="31">
        <v>997.79998779000005</v>
      </c>
      <c r="I835" s="36">
        <v>74</v>
      </c>
      <c r="J835" s="30" t="s">
        <v>42</v>
      </c>
      <c r="K835" s="30" t="s">
        <v>371</v>
      </c>
    </row>
    <row r="836" spans="2:11">
      <c r="B836" s="30" t="s">
        <v>92</v>
      </c>
      <c r="C836" s="30" t="s">
        <v>368</v>
      </c>
      <c r="D836" s="30" t="s">
        <v>30</v>
      </c>
      <c r="E836" s="30" t="s">
        <v>41</v>
      </c>
      <c r="F836" s="30" t="s">
        <v>40</v>
      </c>
      <c r="G836" s="30" t="s">
        <v>39</v>
      </c>
      <c r="H836" s="31">
        <v>998.40002441000001</v>
      </c>
      <c r="I836" s="36">
        <v>31</v>
      </c>
      <c r="J836" s="30" t="s">
        <v>42</v>
      </c>
      <c r="K836" s="30" t="s">
        <v>369</v>
      </c>
    </row>
    <row r="837" spans="2:11">
      <c r="B837" s="30" t="s">
        <v>92</v>
      </c>
      <c r="C837" s="30" t="s">
        <v>365</v>
      </c>
      <c r="D837" s="30" t="s">
        <v>30</v>
      </c>
      <c r="E837" s="30" t="s">
        <v>41</v>
      </c>
      <c r="F837" s="30" t="s">
        <v>40</v>
      </c>
      <c r="G837" s="30" t="s">
        <v>39</v>
      </c>
      <c r="H837" s="31">
        <v>998.79998779000005</v>
      </c>
      <c r="I837" s="36">
        <v>30</v>
      </c>
      <c r="J837" s="30" t="s">
        <v>42</v>
      </c>
      <c r="K837" s="30" t="s">
        <v>367</v>
      </c>
    </row>
    <row r="838" spans="2:11">
      <c r="B838" s="30" t="s">
        <v>92</v>
      </c>
      <c r="C838" s="30" t="s">
        <v>365</v>
      </c>
      <c r="D838" s="30" t="s">
        <v>30</v>
      </c>
      <c r="E838" s="30" t="s">
        <v>41</v>
      </c>
      <c r="F838" s="30" t="s">
        <v>40</v>
      </c>
      <c r="G838" s="30" t="s">
        <v>39</v>
      </c>
      <c r="H838" s="31">
        <v>998.79998779000005</v>
      </c>
      <c r="I838" s="36">
        <v>6</v>
      </c>
      <c r="J838" s="30" t="s">
        <v>42</v>
      </c>
      <c r="K838" s="30" t="s">
        <v>366</v>
      </c>
    </row>
    <row r="839" spans="2:11">
      <c r="B839" s="30" t="s">
        <v>92</v>
      </c>
      <c r="C839" s="30" t="s">
        <v>363</v>
      </c>
      <c r="D839" s="30" t="s">
        <v>30</v>
      </c>
      <c r="E839" s="30" t="s">
        <v>41</v>
      </c>
      <c r="F839" s="30" t="s">
        <v>40</v>
      </c>
      <c r="G839" s="30" t="s">
        <v>39</v>
      </c>
      <c r="H839" s="31">
        <v>997.79998779000005</v>
      </c>
      <c r="I839" s="36">
        <v>28</v>
      </c>
      <c r="J839" s="30" t="s">
        <v>42</v>
      </c>
      <c r="K839" s="30" t="s">
        <v>364</v>
      </c>
    </row>
    <row r="840" spans="2:11">
      <c r="B840" s="30" t="s">
        <v>92</v>
      </c>
      <c r="C840" s="30" t="s">
        <v>361</v>
      </c>
      <c r="D840" s="30" t="s">
        <v>30</v>
      </c>
      <c r="E840" s="30" t="s">
        <v>41</v>
      </c>
      <c r="F840" s="30" t="s">
        <v>40</v>
      </c>
      <c r="G840" s="30" t="s">
        <v>39</v>
      </c>
      <c r="H840" s="31">
        <v>998</v>
      </c>
      <c r="I840" s="36">
        <v>39</v>
      </c>
      <c r="J840" s="30" t="s">
        <v>42</v>
      </c>
      <c r="K840" s="30" t="s">
        <v>362</v>
      </c>
    </row>
    <row r="841" spans="2:11">
      <c r="B841" s="30" t="s">
        <v>92</v>
      </c>
      <c r="C841" s="30" t="s">
        <v>358</v>
      </c>
      <c r="D841" s="30" t="s">
        <v>30</v>
      </c>
      <c r="E841" s="30" t="s">
        <v>41</v>
      </c>
      <c r="F841" s="30" t="s">
        <v>40</v>
      </c>
      <c r="G841" s="30" t="s">
        <v>39</v>
      </c>
      <c r="H841" s="31">
        <v>998.40002441000001</v>
      </c>
      <c r="I841" s="36">
        <v>56</v>
      </c>
      <c r="J841" s="30" t="s">
        <v>42</v>
      </c>
      <c r="K841" s="30" t="s">
        <v>360</v>
      </c>
    </row>
    <row r="842" spans="2:11">
      <c r="B842" s="30" t="s">
        <v>92</v>
      </c>
      <c r="C842" s="30" t="s">
        <v>358</v>
      </c>
      <c r="D842" s="30" t="s">
        <v>30</v>
      </c>
      <c r="E842" s="30" t="s">
        <v>41</v>
      </c>
      <c r="F842" s="30" t="s">
        <v>40</v>
      </c>
      <c r="G842" s="30" t="s">
        <v>39</v>
      </c>
      <c r="H842" s="31">
        <v>998.59997557999998</v>
      </c>
      <c r="I842" s="36">
        <v>45</v>
      </c>
      <c r="J842" s="30" t="s">
        <v>42</v>
      </c>
      <c r="K842" s="30" t="s">
        <v>359</v>
      </c>
    </row>
    <row r="843" spans="2:11">
      <c r="B843" s="30" t="s">
        <v>92</v>
      </c>
      <c r="C843" s="30" t="s">
        <v>356</v>
      </c>
      <c r="D843" s="30" t="s">
        <v>30</v>
      </c>
      <c r="E843" s="30" t="s">
        <v>41</v>
      </c>
      <c r="F843" s="30" t="s">
        <v>40</v>
      </c>
      <c r="G843" s="30" t="s">
        <v>39</v>
      </c>
      <c r="H843" s="31">
        <v>998.79998779000005</v>
      </c>
      <c r="I843" s="36">
        <v>42</v>
      </c>
      <c r="J843" s="30" t="s">
        <v>42</v>
      </c>
      <c r="K843" s="30" t="s">
        <v>357</v>
      </c>
    </row>
    <row r="844" spans="2:11">
      <c r="B844" s="30" t="s">
        <v>92</v>
      </c>
      <c r="C844" s="30" t="s">
        <v>354</v>
      </c>
      <c r="D844" s="30" t="s">
        <v>30</v>
      </c>
      <c r="E844" s="30" t="s">
        <v>41</v>
      </c>
      <c r="F844" s="30" t="s">
        <v>40</v>
      </c>
      <c r="G844" s="30" t="s">
        <v>39</v>
      </c>
      <c r="H844" s="31">
        <v>998.59997557999998</v>
      </c>
      <c r="I844" s="36">
        <v>23</v>
      </c>
      <c r="J844" s="30" t="s">
        <v>42</v>
      </c>
      <c r="K844" s="30" t="s">
        <v>355</v>
      </c>
    </row>
    <row r="845" spans="2:11">
      <c r="B845" s="30" t="s">
        <v>92</v>
      </c>
      <c r="C845" s="30" t="s">
        <v>352</v>
      </c>
      <c r="D845" s="30" t="s">
        <v>30</v>
      </c>
      <c r="E845" s="30" t="s">
        <v>41</v>
      </c>
      <c r="F845" s="30" t="s">
        <v>40</v>
      </c>
      <c r="G845" s="30" t="s">
        <v>39</v>
      </c>
      <c r="H845" s="31">
        <v>998.40002441000001</v>
      </c>
      <c r="I845" s="36">
        <v>3</v>
      </c>
      <c r="J845" s="30" t="s">
        <v>42</v>
      </c>
      <c r="K845" s="30" t="s">
        <v>353</v>
      </c>
    </row>
    <row r="846" spans="2:11">
      <c r="B846" s="30" t="s">
        <v>92</v>
      </c>
      <c r="C846" s="30" t="s">
        <v>347</v>
      </c>
      <c r="D846" s="30" t="s">
        <v>30</v>
      </c>
      <c r="E846" s="30" t="s">
        <v>41</v>
      </c>
      <c r="F846" s="30" t="s">
        <v>40</v>
      </c>
      <c r="G846" s="30" t="s">
        <v>39</v>
      </c>
      <c r="H846" s="31">
        <v>998.59997557999998</v>
      </c>
      <c r="I846" s="36">
        <v>29</v>
      </c>
      <c r="J846" s="30" t="s">
        <v>42</v>
      </c>
      <c r="K846" s="30" t="s">
        <v>351</v>
      </c>
    </row>
    <row r="847" spans="2:11">
      <c r="B847" s="30" t="s">
        <v>92</v>
      </c>
      <c r="C847" s="30" t="s">
        <v>347</v>
      </c>
      <c r="D847" s="30" t="s">
        <v>30</v>
      </c>
      <c r="E847" s="30" t="s">
        <v>41</v>
      </c>
      <c r="F847" s="30" t="s">
        <v>40</v>
      </c>
      <c r="G847" s="30" t="s">
        <v>39</v>
      </c>
      <c r="H847" s="31">
        <v>998.59997557999998</v>
      </c>
      <c r="I847" s="36">
        <v>108</v>
      </c>
      <c r="J847" s="30" t="s">
        <v>42</v>
      </c>
      <c r="K847" s="30" t="s">
        <v>350</v>
      </c>
    </row>
    <row r="848" spans="2:11">
      <c r="B848" s="30" t="s">
        <v>92</v>
      </c>
      <c r="C848" s="30" t="s">
        <v>347</v>
      </c>
      <c r="D848" s="30" t="s">
        <v>30</v>
      </c>
      <c r="E848" s="30" t="s">
        <v>41</v>
      </c>
      <c r="F848" s="30" t="s">
        <v>40</v>
      </c>
      <c r="G848" s="30" t="s">
        <v>39</v>
      </c>
      <c r="H848" s="31">
        <v>998.59997557999998</v>
      </c>
      <c r="I848" s="36">
        <v>75</v>
      </c>
      <c r="J848" s="30" t="s">
        <v>42</v>
      </c>
      <c r="K848" s="30" t="s">
        <v>349</v>
      </c>
    </row>
    <row r="849" spans="2:11">
      <c r="B849" s="30" t="s">
        <v>92</v>
      </c>
      <c r="C849" s="30" t="s">
        <v>347</v>
      </c>
      <c r="D849" s="30" t="s">
        <v>30</v>
      </c>
      <c r="E849" s="30" t="s">
        <v>41</v>
      </c>
      <c r="F849" s="30" t="s">
        <v>40</v>
      </c>
      <c r="G849" s="30" t="s">
        <v>39</v>
      </c>
      <c r="H849" s="31">
        <v>998.59997557999998</v>
      </c>
      <c r="I849" s="36">
        <v>58</v>
      </c>
      <c r="J849" s="30" t="s">
        <v>42</v>
      </c>
      <c r="K849" s="30" t="s">
        <v>348</v>
      </c>
    </row>
    <row r="850" spans="2:11">
      <c r="B850" s="30" t="s">
        <v>92</v>
      </c>
      <c r="C850" s="30" t="s">
        <v>345</v>
      </c>
      <c r="D850" s="30" t="s">
        <v>30</v>
      </c>
      <c r="E850" s="30" t="s">
        <v>41</v>
      </c>
      <c r="F850" s="30" t="s">
        <v>40</v>
      </c>
      <c r="G850" s="30" t="s">
        <v>39</v>
      </c>
      <c r="H850" s="31">
        <v>998.40002441000001</v>
      </c>
      <c r="I850" s="36">
        <v>42</v>
      </c>
      <c r="J850" s="30" t="s">
        <v>42</v>
      </c>
      <c r="K850" s="30" t="s">
        <v>346</v>
      </c>
    </row>
    <row r="851" spans="2:11">
      <c r="B851" s="30" t="s">
        <v>92</v>
      </c>
      <c r="C851" s="30" t="s">
        <v>341</v>
      </c>
      <c r="D851" s="30" t="s">
        <v>30</v>
      </c>
      <c r="E851" s="30" t="s">
        <v>41</v>
      </c>
      <c r="F851" s="30" t="s">
        <v>40</v>
      </c>
      <c r="G851" s="30" t="s">
        <v>39</v>
      </c>
      <c r="H851" s="31">
        <v>998.59997557999998</v>
      </c>
      <c r="I851" s="36">
        <v>39</v>
      </c>
      <c r="J851" s="30" t="s">
        <v>42</v>
      </c>
      <c r="K851" s="30" t="s">
        <v>344</v>
      </c>
    </row>
    <row r="852" spans="2:11">
      <c r="B852" s="30" t="s">
        <v>92</v>
      </c>
      <c r="C852" s="30" t="s">
        <v>341</v>
      </c>
      <c r="D852" s="30" t="s">
        <v>30</v>
      </c>
      <c r="E852" s="30" t="s">
        <v>41</v>
      </c>
      <c r="F852" s="30" t="s">
        <v>40</v>
      </c>
      <c r="G852" s="30" t="s">
        <v>39</v>
      </c>
      <c r="H852" s="31">
        <v>998.59997557999998</v>
      </c>
      <c r="I852" s="36">
        <v>72</v>
      </c>
      <c r="J852" s="30" t="s">
        <v>42</v>
      </c>
      <c r="K852" s="30" t="s">
        <v>343</v>
      </c>
    </row>
    <row r="853" spans="2:11">
      <c r="B853" s="30" t="s">
        <v>92</v>
      </c>
      <c r="C853" s="30" t="s">
        <v>341</v>
      </c>
      <c r="D853" s="30" t="s">
        <v>30</v>
      </c>
      <c r="E853" s="30" t="s">
        <v>41</v>
      </c>
      <c r="F853" s="30" t="s">
        <v>40</v>
      </c>
      <c r="G853" s="30" t="s">
        <v>39</v>
      </c>
      <c r="H853" s="31">
        <v>998.20001219999995</v>
      </c>
      <c r="I853" s="36">
        <v>7</v>
      </c>
      <c r="J853" s="30" t="s">
        <v>42</v>
      </c>
      <c r="K853" s="30" t="s">
        <v>342</v>
      </c>
    </row>
    <row r="854" spans="2:11">
      <c r="B854" s="30" t="s">
        <v>92</v>
      </c>
      <c r="C854" s="30" t="s">
        <v>339</v>
      </c>
      <c r="D854" s="30" t="s">
        <v>30</v>
      </c>
      <c r="E854" s="30" t="s">
        <v>41</v>
      </c>
      <c r="F854" s="30" t="s">
        <v>40</v>
      </c>
      <c r="G854" s="30" t="s">
        <v>39</v>
      </c>
      <c r="H854" s="31">
        <v>998.40002441000001</v>
      </c>
      <c r="I854" s="36">
        <v>42</v>
      </c>
      <c r="J854" s="30" t="s">
        <v>42</v>
      </c>
      <c r="K854" s="30" t="s">
        <v>340</v>
      </c>
    </row>
    <row r="855" spans="2:11">
      <c r="B855" s="30" t="s">
        <v>92</v>
      </c>
      <c r="C855" s="30" t="s">
        <v>337</v>
      </c>
      <c r="D855" s="30" t="s">
        <v>30</v>
      </c>
      <c r="E855" s="30" t="s">
        <v>41</v>
      </c>
      <c r="F855" s="30" t="s">
        <v>40</v>
      </c>
      <c r="G855" s="30" t="s">
        <v>39</v>
      </c>
      <c r="H855" s="31">
        <v>998.40002441000001</v>
      </c>
      <c r="I855" s="36">
        <v>50</v>
      </c>
      <c r="J855" s="30" t="s">
        <v>42</v>
      </c>
      <c r="K855" s="30" t="s">
        <v>338</v>
      </c>
    </row>
    <row r="856" spans="2:11">
      <c r="B856" s="30" t="s">
        <v>92</v>
      </c>
      <c r="C856" s="30" t="s">
        <v>334</v>
      </c>
      <c r="D856" s="30" t="s">
        <v>30</v>
      </c>
      <c r="E856" s="30" t="s">
        <v>41</v>
      </c>
      <c r="F856" s="30" t="s">
        <v>40</v>
      </c>
      <c r="G856" s="30" t="s">
        <v>39</v>
      </c>
      <c r="H856" s="31">
        <v>998.59997557999998</v>
      </c>
      <c r="I856" s="36">
        <v>76</v>
      </c>
      <c r="J856" s="30" t="s">
        <v>42</v>
      </c>
      <c r="K856" s="30" t="s">
        <v>336</v>
      </c>
    </row>
    <row r="857" spans="2:11">
      <c r="B857" s="30" t="s">
        <v>92</v>
      </c>
      <c r="C857" s="30" t="s">
        <v>334</v>
      </c>
      <c r="D857" s="30" t="s">
        <v>30</v>
      </c>
      <c r="E857" s="30" t="s">
        <v>41</v>
      </c>
      <c r="F857" s="30" t="s">
        <v>40</v>
      </c>
      <c r="G857" s="30" t="s">
        <v>39</v>
      </c>
      <c r="H857" s="31">
        <v>998.59997557999998</v>
      </c>
      <c r="I857" s="36">
        <v>76</v>
      </c>
      <c r="J857" s="30" t="s">
        <v>42</v>
      </c>
      <c r="K857" s="30" t="s">
        <v>335</v>
      </c>
    </row>
    <row r="858" spans="2:11">
      <c r="B858" s="30" t="s">
        <v>92</v>
      </c>
      <c r="C858" s="30" t="s">
        <v>332</v>
      </c>
      <c r="D858" s="30" t="s">
        <v>30</v>
      </c>
      <c r="E858" s="30" t="s">
        <v>41</v>
      </c>
      <c r="F858" s="30" t="s">
        <v>40</v>
      </c>
      <c r="G858" s="30" t="s">
        <v>39</v>
      </c>
      <c r="H858" s="31">
        <v>998.59997557999998</v>
      </c>
      <c r="I858" s="36">
        <v>14</v>
      </c>
      <c r="J858" s="30" t="s">
        <v>42</v>
      </c>
      <c r="K858" s="30" t="s">
        <v>333</v>
      </c>
    </row>
    <row r="859" spans="2:11">
      <c r="B859" s="30" t="s">
        <v>92</v>
      </c>
      <c r="C859" s="30" t="s">
        <v>329</v>
      </c>
      <c r="D859" s="30" t="s">
        <v>30</v>
      </c>
      <c r="E859" s="30" t="s">
        <v>41</v>
      </c>
      <c r="F859" s="30" t="s">
        <v>40</v>
      </c>
      <c r="G859" s="30" t="s">
        <v>39</v>
      </c>
      <c r="H859" s="31">
        <v>998.40002441000001</v>
      </c>
      <c r="I859" s="36">
        <v>56</v>
      </c>
      <c r="J859" s="30" t="s">
        <v>42</v>
      </c>
      <c r="K859" s="30" t="s">
        <v>331</v>
      </c>
    </row>
    <row r="860" spans="2:11">
      <c r="B860" s="30" t="s">
        <v>92</v>
      </c>
      <c r="C860" s="30" t="s">
        <v>329</v>
      </c>
      <c r="D860" s="30" t="s">
        <v>30</v>
      </c>
      <c r="E860" s="30" t="s">
        <v>41</v>
      </c>
      <c r="F860" s="30" t="s">
        <v>40</v>
      </c>
      <c r="G860" s="30" t="s">
        <v>39</v>
      </c>
      <c r="H860" s="31">
        <v>998.40002441000001</v>
      </c>
      <c r="I860" s="36">
        <v>108</v>
      </c>
      <c r="J860" s="30" t="s">
        <v>42</v>
      </c>
      <c r="K860" s="30" t="s">
        <v>330</v>
      </c>
    </row>
    <row r="861" spans="2:11">
      <c r="B861" s="30" t="s">
        <v>92</v>
      </c>
      <c r="C861" s="30" t="s">
        <v>326</v>
      </c>
      <c r="D861" s="30" t="s">
        <v>30</v>
      </c>
      <c r="E861" s="30" t="s">
        <v>41</v>
      </c>
      <c r="F861" s="30" t="s">
        <v>40</v>
      </c>
      <c r="G861" s="30" t="s">
        <v>39</v>
      </c>
      <c r="H861" s="31">
        <v>997.20001219999995</v>
      </c>
      <c r="I861" s="36">
        <v>23</v>
      </c>
      <c r="J861" s="30" t="s">
        <v>42</v>
      </c>
      <c r="K861" s="30" t="s">
        <v>328</v>
      </c>
    </row>
    <row r="862" spans="2:11">
      <c r="B862" s="30" t="s">
        <v>92</v>
      </c>
      <c r="C862" s="30" t="s">
        <v>326</v>
      </c>
      <c r="D862" s="30" t="s">
        <v>30</v>
      </c>
      <c r="E862" s="30" t="s">
        <v>41</v>
      </c>
      <c r="F862" s="30" t="s">
        <v>40</v>
      </c>
      <c r="G862" s="30" t="s">
        <v>39</v>
      </c>
      <c r="H862" s="31">
        <v>997.40002441000001</v>
      </c>
      <c r="I862" s="36">
        <v>67</v>
      </c>
      <c r="J862" s="30" t="s">
        <v>42</v>
      </c>
      <c r="K862" s="30" t="s">
        <v>327</v>
      </c>
    </row>
    <row r="863" spans="2:11">
      <c r="B863" s="30" t="s">
        <v>92</v>
      </c>
      <c r="C863" s="30" t="s">
        <v>321</v>
      </c>
      <c r="D863" s="30" t="s">
        <v>30</v>
      </c>
      <c r="E863" s="30" t="s">
        <v>41</v>
      </c>
      <c r="F863" s="30" t="s">
        <v>40</v>
      </c>
      <c r="G863" s="30" t="s">
        <v>39</v>
      </c>
      <c r="H863" s="31">
        <v>997.59997557999998</v>
      </c>
      <c r="I863" s="36">
        <v>76</v>
      </c>
      <c r="J863" s="30" t="s">
        <v>42</v>
      </c>
      <c r="K863" s="30" t="s">
        <v>325</v>
      </c>
    </row>
    <row r="864" spans="2:11">
      <c r="B864" s="30" t="s">
        <v>92</v>
      </c>
      <c r="C864" s="30" t="s">
        <v>321</v>
      </c>
      <c r="D864" s="30" t="s">
        <v>30</v>
      </c>
      <c r="E864" s="30" t="s">
        <v>41</v>
      </c>
      <c r="F864" s="30" t="s">
        <v>40</v>
      </c>
      <c r="G864" s="30" t="s">
        <v>39</v>
      </c>
      <c r="H864" s="31">
        <v>997.79998779000005</v>
      </c>
      <c r="I864" s="36">
        <v>53</v>
      </c>
      <c r="J864" s="30" t="s">
        <v>42</v>
      </c>
      <c r="K864" s="30" t="s">
        <v>324</v>
      </c>
    </row>
    <row r="865" spans="2:11">
      <c r="B865" s="30" t="s">
        <v>92</v>
      </c>
      <c r="C865" s="30" t="s">
        <v>321</v>
      </c>
      <c r="D865" s="30" t="s">
        <v>30</v>
      </c>
      <c r="E865" s="30" t="s">
        <v>41</v>
      </c>
      <c r="F865" s="30" t="s">
        <v>40</v>
      </c>
      <c r="G865" s="30" t="s">
        <v>39</v>
      </c>
      <c r="H865" s="31">
        <v>998</v>
      </c>
      <c r="I865" s="36">
        <v>114</v>
      </c>
      <c r="J865" s="30" t="s">
        <v>42</v>
      </c>
      <c r="K865" s="30" t="s">
        <v>323</v>
      </c>
    </row>
    <row r="866" spans="2:11">
      <c r="B866" s="30" t="s">
        <v>92</v>
      </c>
      <c r="C866" s="30" t="s">
        <v>321</v>
      </c>
      <c r="D866" s="30" t="s">
        <v>30</v>
      </c>
      <c r="E866" s="30" t="s">
        <v>41</v>
      </c>
      <c r="F866" s="30" t="s">
        <v>40</v>
      </c>
      <c r="G866" s="30" t="s">
        <v>39</v>
      </c>
      <c r="H866" s="31">
        <v>998</v>
      </c>
      <c r="I866" s="36">
        <v>9</v>
      </c>
      <c r="J866" s="30" t="s">
        <v>42</v>
      </c>
      <c r="K866" s="30" t="s">
        <v>322</v>
      </c>
    </row>
    <row r="867" spans="2:11">
      <c r="B867" s="30" t="s">
        <v>92</v>
      </c>
      <c r="C867" s="30" t="s">
        <v>319</v>
      </c>
      <c r="D867" s="30" t="s">
        <v>30</v>
      </c>
      <c r="E867" s="30" t="s">
        <v>41</v>
      </c>
      <c r="F867" s="30" t="s">
        <v>40</v>
      </c>
      <c r="G867" s="30" t="s">
        <v>39</v>
      </c>
      <c r="H867" s="31">
        <v>998.20001219999995</v>
      </c>
      <c r="I867" s="36">
        <v>76</v>
      </c>
      <c r="J867" s="30" t="s">
        <v>42</v>
      </c>
      <c r="K867" s="30" t="s">
        <v>320</v>
      </c>
    </row>
    <row r="868" spans="2:11">
      <c r="B868" s="30" t="s">
        <v>92</v>
      </c>
      <c r="C868" s="30" t="s">
        <v>317</v>
      </c>
      <c r="D868" s="30" t="s">
        <v>30</v>
      </c>
      <c r="E868" s="30" t="s">
        <v>41</v>
      </c>
      <c r="F868" s="30" t="s">
        <v>40</v>
      </c>
      <c r="G868" s="30" t="s">
        <v>39</v>
      </c>
      <c r="H868" s="31">
        <v>998.40002441000001</v>
      </c>
      <c r="I868" s="36">
        <v>79</v>
      </c>
      <c r="J868" s="30" t="s">
        <v>42</v>
      </c>
      <c r="K868" s="30" t="s">
        <v>318</v>
      </c>
    </row>
    <row r="869" spans="2:11">
      <c r="B869" s="30" t="s">
        <v>92</v>
      </c>
      <c r="C869" s="30" t="s">
        <v>314</v>
      </c>
      <c r="D869" s="30" t="s">
        <v>30</v>
      </c>
      <c r="E869" s="30" t="s">
        <v>41</v>
      </c>
      <c r="F869" s="30" t="s">
        <v>40</v>
      </c>
      <c r="G869" s="30" t="s">
        <v>39</v>
      </c>
      <c r="H869" s="31">
        <v>998.40002441000001</v>
      </c>
      <c r="I869" s="36">
        <v>89</v>
      </c>
      <c r="J869" s="30" t="s">
        <v>42</v>
      </c>
      <c r="K869" s="30" t="s">
        <v>316</v>
      </c>
    </row>
    <row r="870" spans="2:11">
      <c r="B870" s="30" t="s">
        <v>92</v>
      </c>
      <c r="C870" s="30" t="s">
        <v>314</v>
      </c>
      <c r="D870" s="30" t="s">
        <v>30</v>
      </c>
      <c r="E870" s="30" t="s">
        <v>41</v>
      </c>
      <c r="F870" s="30" t="s">
        <v>40</v>
      </c>
      <c r="G870" s="30" t="s">
        <v>39</v>
      </c>
      <c r="H870" s="31">
        <v>998.40002441000001</v>
      </c>
      <c r="I870" s="36">
        <v>55</v>
      </c>
      <c r="J870" s="30" t="s">
        <v>42</v>
      </c>
      <c r="K870" s="30" t="s">
        <v>315</v>
      </c>
    </row>
    <row r="871" spans="2:11">
      <c r="B871" s="30" t="s">
        <v>92</v>
      </c>
      <c r="C871" s="30" t="s">
        <v>312</v>
      </c>
      <c r="D871" s="30" t="s">
        <v>30</v>
      </c>
      <c r="E871" s="30" t="s">
        <v>41</v>
      </c>
      <c r="F871" s="30" t="s">
        <v>40</v>
      </c>
      <c r="G871" s="30" t="s">
        <v>39</v>
      </c>
      <c r="H871" s="31">
        <v>998</v>
      </c>
      <c r="I871" s="36">
        <v>24</v>
      </c>
      <c r="J871" s="30" t="s">
        <v>42</v>
      </c>
      <c r="K871" s="30" t="s">
        <v>313</v>
      </c>
    </row>
    <row r="872" spans="2:11">
      <c r="B872" s="30" t="s">
        <v>92</v>
      </c>
      <c r="C872" s="30" t="s">
        <v>310</v>
      </c>
      <c r="D872" s="30" t="s">
        <v>30</v>
      </c>
      <c r="E872" s="30" t="s">
        <v>41</v>
      </c>
      <c r="F872" s="30" t="s">
        <v>40</v>
      </c>
      <c r="G872" s="30" t="s">
        <v>39</v>
      </c>
      <c r="H872" s="31">
        <v>998.40002441000001</v>
      </c>
      <c r="I872" s="36">
        <v>52</v>
      </c>
      <c r="J872" s="30" t="s">
        <v>42</v>
      </c>
      <c r="K872" s="30" t="s">
        <v>311</v>
      </c>
    </row>
    <row r="873" spans="2:11">
      <c r="B873" s="30" t="s">
        <v>92</v>
      </c>
      <c r="C873" s="30" t="s">
        <v>308</v>
      </c>
      <c r="D873" s="30" t="s">
        <v>30</v>
      </c>
      <c r="E873" s="30" t="s">
        <v>41</v>
      </c>
      <c r="F873" s="30" t="s">
        <v>40</v>
      </c>
      <c r="G873" s="30" t="s">
        <v>39</v>
      </c>
      <c r="H873" s="31">
        <v>998</v>
      </c>
      <c r="I873" s="36">
        <v>42</v>
      </c>
      <c r="J873" s="30" t="s">
        <v>42</v>
      </c>
      <c r="K873" s="30" t="s">
        <v>309</v>
      </c>
    </row>
    <row r="874" spans="2:11">
      <c r="B874" s="30" t="s">
        <v>92</v>
      </c>
      <c r="C874" s="30" t="s">
        <v>306</v>
      </c>
      <c r="D874" s="30" t="s">
        <v>30</v>
      </c>
      <c r="E874" s="30" t="s">
        <v>41</v>
      </c>
      <c r="F874" s="30" t="s">
        <v>40</v>
      </c>
      <c r="G874" s="30" t="s">
        <v>39</v>
      </c>
      <c r="H874" s="31">
        <v>997.79998779000005</v>
      </c>
      <c r="I874" s="36">
        <v>31</v>
      </c>
      <c r="J874" s="30" t="s">
        <v>42</v>
      </c>
      <c r="K874" s="30" t="s">
        <v>307</v>
      </c>
    </row>
    <row r="875" spans="2:11">
      <c r="B875" s="30" t="s">
        <v>92</v>
      </c>
      <c r="C875" s="30" t="s">
        <v>292</v>
      </c>
      <c r="D875" s="30" t="s">
        <v>30</v>
      </c>
      <c r="E875" s="30" t="s">
        <v>41</v>
      </c>
      <c r="F875" s="30" t="s">
        <v>40</v>
      </c>
      <c r="G875" s="30" t="s">
        <v>39</v>
      </c>
      <c r="H875" s="31">
        <v>998.20001219999995</v>
      </c>
      <c r="I875" s="36">
        <v>51</v>
      </c>
      <c r="J875" s="30" t="s">
        <v>42</v>
      </c>
      <c r="K875" s="30" t="s">
        <v>304</v>
      </c>
    </row>
    <row r="876" spans="2:11">
      <c r="B876" s="30" t="s">
        <v>92</v>
      </c>
      <c r="C876" s="30" t="s">
        <v>292</v>
      </c>
      <c r="D876" s="30" t="s">
        <v>30</v>
      </c>
      <c r="E876" s="30" t="s">
        <v>41</v>
      </c>
      <c r="F876" s="30" t="s">
        <v>40</v>
      </c>
      <c r="G876" s="30" t="s">
        <v>39</v>
      </c>
      <c r="H876" s="31">
        <v>998.20001219999995</v>
      </c>
      <c r="I876" s="36">
        <v>54</v>
      </c>
      <c r="J876" s="30" t="s">
        <v>42</v>
      </c>
      <c r="K876" s="30" t="s">
        <v>303</v>
      </c>
    </row>
    <row r="877" spans="2:11">
      <c r="B877" s="30" t="s">
        <v>92</v>
      </c>
      <c r="C877" s="30" t="s">
        <v>292</v>
      </c>
      <c r="D877" s="30" t="s">
        <v>30</v>
      </c>
      <c r="E877" s="30" t="s">
        <v>41</v>
      </c>
      <c r="F877" s="30" t="s">
        <v>40</v>
      </c>
      <c r="G877" s="30" t="s">
        <v>39</v>
      </c>
      <c r="H877" s="31">
        <v>998.20001219999995</v>
      </c>
      <c r="I877" s="36">
        <v>103</v>
      </c>
      <c r="J877" s="30" t="s">
        <v>42</v>
      </c>
      <c r="K877" s="30" t="s">
        <v>305</v>
      </c>
    </row>
    <row r="878" spans="2:11">
      <c r="B878" s="30" t="s">
        <v>92</v>
      </c>
      <c r="C878" s="30" t="s">
        <v>292</v>
      </c>
      <c r="D878" s="30" t="s">
        <v>30</v>
      </c>
      <c r="E878" s="30" t="s">
        <v>41</v>
      </c>
      <c r="F878" s="30" t="s">
        <v>40</v>
      </c>
      <c r="G878" s="30" t="s">
        <v>39</v>
      </c>
      <c r="H878" s="31">
        <v>998.20001219999995</v>
      </c>
      <c r="I878" s="36">
        <v>15</v>
      </c>
      <c r="J878" s="30" t="s">
        <v>42</v>
      </c>
      <c r="K878" s="30" t="s">
        <v>302</v>
      </c>
    </row>
    <row r="879" spans="2:11">
      <c r="B879" s="30" t="s">
        <v>92</v>
      </c>
      <c r="C879" s="30" t="s">
        <v>292</v>
      </c>
      <c r="D879" s="30" t="s">
        <v>30</v>
      </c>
      <c r="E879" s="30" t="s">
        <v>41</v>
      </c>
      <c r="F879" s="30" t="s">
        <v>40</v>
      </c>
      <c r="G879" s="30" t="s">
        <v>39</v>
      </c>
      <c r="H879" s="31">
        <v>998.20001219999995</v>
      </c>
      <c r="I879" s="36">
        <v>60</v>
      </c>
      <c r="J879" s="30" t="s">
        <v>42</v>
      </c>
      <c r="K879" s="30" t="s">
        <v>301</v>
      </c>
    </row>
    <row r="880" spans="2:11">
      <c r="B880" s="30" t="s">
        <v>92</v>
      </c>
      <c r="C880" s="30" t="s">
        <v>292</v>
      </c>
      <c r="D880" s="30" t="s">
        <v>30</v>
      </c>
      <c r="E880" s="30" t="s">
        <v>41</v>
      </c>
      <c r="F880" s="30" t="s">
        <v>40</v>
      </c>
      <c r="G880" s="30" t="s">
        <v>39</v>
      </c>
      <c r="H880" s="31">
        <v>998.20001219999995</v>
      </c>
      <c r="I880" s="36">
        <v>55</v>
      </c>
      <c r="J880" s="30" t="s">
        <v>42</v>
      </c>
      <c r="K880" s="30" t="s">
        <v>300</v>
      </c>
    </row>
    <row r="881" spans="2:11">
      <c r="B881" s="30" t="s">
        <v>92</v>
      </c>
      <c r="C881" s="30" t="s">
        <v>292</v>
      </c>
      <c r="D881" s="30" t="s">
        <v>30</v>
      </c>
      <c r="E881" s="30" t="s">
        <v>41</v>
      </c>
      <c r="F881" s="30" t="s">
        <v>40</v>
      </c>
      <c r="G881" s="30" t="s">
        <v>39</v>
      </c>
      <c r="H881" s="31">
        <v>998.40002441000001</v>
      </c>
      <c r="I881" s="36">
        <v>176</v>
      </c>
      <c r="J881" s="30" t="s">
        <v>42</v>
      </c>
      <c r="K881" s="30" t="s">
        <v>299</v>
      </c>
    </row>
    <row r="882" spans="2:11">
      <c r="B882" s="30" t="s">
        <v>92</v>
      </c>
      <c r="C882" s="30" t="s">
        <v>292</v>
      </c>
      <c r="D882" s="30" t="s">
        <v>30</v>
      </c>
      <c r="E882" s="30" t="s">
        <v>41</v>
      </c>
      <c r="F882" s="30" t="s">
        <v>40</v>
      </c>
      <c r="G882" s="30" t="s">
        <v>39</v>
      </c>
      <c r="H882" s="31">
        <v>998.40002441000001</v>
      </c>
      <c r="I882" s="36">
        <v>76</v>
      </c>
      <c r="J882" s="30" t="s">
        <v>42</v>
      </c>
      <c r="K882" s="30" t="s">
        <v>298</v>
      </c>
    </row>
    <row r="883" spans="2:11">
      <c r="B883" s="30" t="s">
        <v>92</v>
      </c>
      <c r="C883" s="30" t="s">
        <v>292</v>
      </c>
      <c r="D883" s="30" t="s">
        <v>30</v>
      </c>
      <c r="E883" s="30" t="s">
        <v>41</v>
      </c>
      <c r="F883" s="30" t="s">
        <v>40</v>
      </c>
      <c r="G883" s="30" t="s">
        <v>39</v>
      </c>
      <c r="H883" s="31">
        <v>998.40002441000001</v>
      </c>
      <c r="I883" s="36">
        <v>54</v>
      </c>
      <c r="J883" s="30" t="s">
        <v>42</v>
      </c>
      <c r="K883" s="30" t="s">
        <v>297</v>
      </c>
    </row>
    <row r="884" spans="2:11">
      <c r="B884" s="30" t="s">
        <v>92</v>
      </c>
      <c r="C884" s="30" t="s">
        <v>292</v>
      </c>
      <c r="D884" s="30" t="s">
        <v>30</v>
      </c>
      <c r="E884" s="30" t="s">
        <v>41</v>
      </c>
      <c r="F884" s="30" t="s">
        <v>40</v>
      </c>
      <c r="G884" s="30" t="s">
        <v>39</v>
      </c>
      <c r="H884" s="31">
        <v>998.40002441000001</v>
      </c>
      <c r="I884" s="36">
        <v>66</v>
      </c>
      <c r="J884" s="30" t="s">
        <v>42</v>
      </c>
      <c r="K884" s="30" t="s">
        <v>296</v>
      </c>
    </row>
    <row r="885" spans="2:11">
      <c r="B885" s="30" t="s">
        <v>92</v>
      </c>
      <c r="C885" s="30" t="s">
        <v>292</v>
      </c>
      <c r="D885" s="30" t="s">
        <v>30</v>
      </c>
      <c r="E885" s="30" t="s">
        <v>41</v>
      </c>
      <c r="F885" s="30" t="s">
        <v>40</v>
      </c>
      <c r="G885" s="30" t="s">
        <v>39</v>
      </c>
      <c r="H885" s="31">
        <v>998.40002441000001</v>
      </c>
      <c r="I885" s="36">
        <v>57</v>
      </c>
      <c r="J885" s="30" t="s">
        <v>42</v>
      </c>
      <c r="K885" s="30" t="s">
        <v>293</v>
      </c>
    </row>
    <row r="886" spans="2:11">
      <c r="B886" s="30" t="s">
        <v>92</v>
      </c>
      <c r="C886" s="30" t="s">
        <v>292</v>
      </c>
      <c r="D886" s="30" t="s">
        <v>30</v>
      </c>
      <c r="E886" s="30" t="s">
        <v>41</v>
      </c>
      <c r="F886" s="30" t="s">
        <v>40</v>
      </c>
      <c r="G886" s="30" t="s">
        <v>39</v>
      </c>
      <c r="H886" s="31">
        <v>998.40002441000001</v>
      </c>
      <c r="I886" s="36">
        <v>44</v>
      </c>
      <c r="J886" s="30" t="s">
        <v>42</v>
      </c>
      <c r="K886" s="30" t="s">
        <v>295</v>
      </c>
    </row>
    <row r="887" spans="2:11">
      <c r="B887" s="30" t="s">
        <v>92</v>
      </c>
      <c r="C887" s="30" t="s">
        <v>292</v>
      </c>
      <c r="D887" s="30" t="s">
        <v>30</v>
      </c>
      <c r="E887" s="30" t="s">
        <v>41</v>
      </c>
      <c r="F887" s="30" t="s">
        <v>40</v>
      </c>
      <c r="G887" s="30" t="s">
        <v>39</v>
      </c>
      <c r="H887" s="31">
        <v>998.40002441000001</v>
      </c>
      <c r="I887" s="36">
        <v>116</v>
      </c>
      <c r="J887" s="30" t="s">
        <v>42</v>
      </c>
      <c r="K887" s="30" t="s">
        <v>294</v>
      </c>
    </row>
    <row r="888" spans="2:11">
      <c r="B888" s="30" t="s">
        <v>92</v>
      </c>
      <c r="C888" s="30" t="s">
        <v>278</v>
      </c>
      <c r="D888" s="30" t="s">
        <v>30</v>
      </c>
      <c r="E888" s="30" t="s">
        <v>41</v>
      </c>
      <c r="F888" s="30" t="s">
        <v>40</v>
      </c>
      <c r="G888" s="30" t="s">
        <v>39</v>
      </c>
      <c r="H888" s="31">
        <v>997.20001219999995</v>
      </c>
      <c r="I888" s="36">
        <v>115</v>
      </c>
      <c r="J888" s="30" t="s">
        <v>42</v>
      </c>
      <c r="K888" s="30" t="s">
        <v>291</v>
      </c>
    </row>
    <row r="889" spans="2:11">
      <c r="B889" s="30" t="s">
        <v>92</v>
      </c>
      <c r="C889" s="30" t="s">
        <v>278</v>
      </c>
      <c r="D889" s="30" t="s">
        <v>30</v>
      </c>
      <c r="E889" s="30" t="s">
        <v>41</v>
      </c>
      <c r="F889" s="30" t="s">
        <v>40</v>
      </c>
      <c r="G889" s="30" t="s">
        <v>39</v>
      </c>
      <c r="H889" s="31">
        <v>997</v>
      </c>
      <c r="I889" s="36">
        <v>79</v>
      </c>
      <c r="J889" s="30" t="s">
        <v>42</v>
      </c>
      <c r="K889" s="30" t="s">
        <v>290</v>
      </c>
    </row>
    <row r="890" spans="2:11">
      <c r="B890" s="30" t="s">
        <v>92</v>
      </c>
      <c r="C890" s="30" t="s">
        <v>278</v>
      </c>
      <c r="D890" s="30" t="s">
        <v>30</v>
      </c>
      <c r="E890" s="30" t="s">
        <v>41</v>
      </c>
      <c r="F890" s="30" t="s">
        <v>40</v>
      </c>
      <c r="G890" s="30" t="s">
        <v>39</v>
      </c>
      <c r="H890" s="31">
        <v>997.40002441000001</v>
      </c>
      <c r="I890" s="36">
        <v>5</v>
      </c>
      <c r="J890" s="30" t="s">
        <v>42</v>
      </c>
      <c r="K890" s="30" t="s">
        <v>289</v>
      </c>
    </row>
    <row r="891" spans="2:11">
      <c r="B891" s="30" t="s">
        <v>92</v>
      </c>
      <c r="C891" s="30" t="s">
        <v>278</v>
      </c>
      <c r="D891" s="30" t="s">
        <v>30</v>
      </c>
      <c r="E891" s="30" t="s">
        <v>41</v>
      </c>
      <c r="F891" s="30" t="s">
        <v>40</v>
      </c>
      <c r="G891" s="30" t="s">
        <v>39</v>
      </c>
      <c r="H891" s="31">
        <v>998</v>
      </c>
      <c r="I891" s="36">
        <v>20</v>
      </c>
      <c r="J891" s="30" t="s">
        <v>42</v>
      </c>
      <c r="K891" s="30" t="s">
        <v>288</v>
      </c>
    </row>
    <row r="892" spans="2:11">
      <c r="B892" s="30" t="s">
        <v>92</v>
      </c>
      <c r="C892" s="30" t="s">
        <v>278</v>
      </c>
      <c r="D892" s="30" t="s">
        <v>30</v>
      </c>
      <c r="E892" s="30" t="s">
        <v>41</v>
      </c>
      <c r="F892" s="30" t="s">
        <v>40</v>
      </c>
      <c r="G892" s="30" t="s">
        <v>39</v>
      </c>
      <c r="H892" s="31">
        <v>998</v>
      </c>
      <c r="I892" s="36">
        <v>50</v>
      </c>
      <c r="J892" s="30" t="s">
        <v>42</v>
      </c>
      <c r="K892" s="30" t="s">
        <v>287</v>
      </c>
    </row>
    <row r="893" spans="2:11">
      <c r="B893" s="30" t="s">
        <v>92</v>
      </c>
      <c r="C893" s="30" t="s">
        <v>278</v>
      </c>
      <c r="D893" s="30" t="s">
        <v>30</v>
      </c>
      <c r="E893" s="30" t="s">
        <v>41</v>
      </c>
      <c r="F893" s="30" t="s">
        <v>40</v>
      </c>
      <c r="G893" s="30" t="s">
        <v>39</v>
      </c>
      <c r="H893" s="31">
        <v>997.79998779000005</v>
      </c>
      <c r="I893" s="36">
        <v>118</v>
      </c>
      <c r="J893" s="30" t="s">
        <v>42</v>
      </c>
      <c r="K893" s="30" t="s">
        <v>286</v>
      </c>
    </row>
    <row r="894" spans="2:11">
      <c r="B894" s="30" t="s">
        <v>92</v>
      </c>
      <c r="C894" s="30" t="s">
        <v>278</v>
      </c>
      <c r="D894" s="30" t="s">
        <v>30</v>
      </c>
      <c r="E894" s="30" t="s">
        <v>41</v>
      </c>
      <c r="F894" s="30" t="s">
        <v>40</v>
      </c>
      <c r="G894" s="30" t="s">
        <v>39</v>
      </c>
      <c r="H894" s="31">
        <v>997.59997557999998</v>
      </c>
      <c r="I894" s="36">
        <v>123</v>
      </c>
      <c r="J894" s="30" t="s">
        <v>42</v>
      </c>
      <c r="K894" s="30" t="s">
        <v>285</v>
      </c>
    </row>
    <row r="895" spans="2:11">
      <c r="B895" s="30" t="s">
        <v>92</v>
      </c>
      <c r="C895" s="30" t="s">
        <v>278</v>
      </c>
      <c r="D895" s="30" t="s">
        <v>30</v>
      </c>
      <c r="E895" s="30" t="s">
        <v>41</v>
      </c>
      <c r="F895" s="30" t="s">
        <v>40</v>
      </c>
      <c r="G895" s="30" t="s">
        <v>39</v>
      </c>
      <c r="H895" s="31">
        <v>998.20001219999995</v>
      </c>
      <c r="I895" s="36">
        <v>81</v>
      </c>
      <c r="J895" s="30" t="s">
        <v>42</v>
      </c>
      <c r="K895" s="30" t="s">
        <v>284</v>
      </c>
    </row>
    <row r="896" spans="2:11">
      <c r="B896" s="30" t="s">
        <v>92</v>
      </c>
      <c r="C896" s="30" t="s">
        <v>278</v>
      </c>
      <c r="D896" s="30" t="s">
        <v>30</v>
      </c>
      <c r="E896" s="30" t="s">
        <v>41</v>
      </c>
      <c r="F896" s="30" t="s">
        <v>40</v>
      </c>
      <c r="G896" s="30" t="s">
        <v>39</v>
      </c>
      <c r="H896" s="31">
        <v>998.20001219999995</v>
      </c>
      <c r="I896" s="36">
        <v>118</v>
      </c>
      <c r="J896" s="30" t="s">
        <v>42</v>
      </c>
      <c r="K896" s="30" t="s">
        <v>283</v>
      </c>
    </row>
    <row r="897" spans="2:11">
      <c r="B897" s="30" t="s">
        <v>92</v>
      </c>
      <c r="C897" s="30" t="s">
        <v>278</v>
      </c>
      <c r="D897" s="30" t="s">
        <v>30</v>
      </c>
      <c r="E897" s="30" t="s">
        <v>41</v>
      </c>
      <c r="F897" s="30" t="s">
        <v>40</v>
      </c>
      <c r="G897" s="30" t="s">
        <v>39</v>
      </c>
      <c r="H897" s="31">
        <v>998.20001219999995</v>
      </c>
      <c r="I897" s="36">
        <v>7</v>
      </c>
      <c r="J897" s="30" t="s">
        <v>42</v>
      </c>
      <c r="K897" s="30" t="s">
        <v>282</v>
      </c>
    </row>
    <row r="898" spans="2:11">
      <c r="B898" s="30" t="s">
        <v>92</v>
      </c>
      <c r="C898" s="30" t="s">
        <v>278</v>
      </c>
      <c r="D898" s="30" t="s">
        <v>30</v>
      </c>
      <c r="E898" s="30" t="s">
        <v>41</v>
      </c>
      <c r="F898" s="30" t="s">
        <v>40</v>
      </c>
      <c r="G898" s="30" t="s">
        <v>39</v>
      </c>
      <c r="H898" s="31">
        <v>998</v>
      </c>
      <c r="I898" s="36">
        <v>118</v>
      </c>
      <c r="J898" s="30" t="s">
        <v>42</v>
      </c>
      <c r="K898" s="30" t="s">
        <v>281</v>
      </c>
    </row>
    <row r="899" spans="2:11">
      <c r="B899" s="30" t="s">
        <v>92</v>
      </c>
      <c r="C899" s="30" t="s">
        <v>278</v>
      </c>
      <c r="D899" s="30" t="s">
        <v>30</v>
      </c>
      <c r="E899" s="30" t="s">
        <v>41</v>
      </c>
      <c r="F899" s="30" t="s">
        <v>40</v>
      </c>
      <c r="G899" s="30" t="s">
        <v>39</v>
      </c>
      <c r="H899" s="31">
        <v>997.79998779000005</v>
      </c>
      <c r="I899" s="36">
        <v>37</v>
      </c>
      <c r="J899" s="30" t="s">
        <v>42</v>
      </c>
      <c r="K899" s="30" t="s">
        <v>280</v>
      </c>
    </row>
    <row r="900" spans="2:11">
      <c r="B900" s="30" t="s">
        <v>92</v>
      </c>
      <c r="C900" s="30" t="s">
        <v>278</v>
      </c>
      <c r="D900" s="30" t="s">
        <v>30</v>
      </c>
      <c r="E900" s="30" t="s">
        <v>41</v>
      </c>
      <c r="F900" s="30" t="s">
        <v>40</v>
      </c>
      <c r="G900" s="30" t="s">
        <v>39</v>
      </c>
      <c r="H900" s="31">
        <v>998</v>
      </c>
      <c r="I900" s="36">
        <v>64</v>
      </c>
      <c r="J900" s="30" t="s">
        <v>42</v>
      </c>
      <c r="K900" s="30" t="s">
        <v>279</v>
      </c>
    </row>
    <row r="901" spans="2:11">
      <c r="B901" s="30" t="s">
        <v>92</v>
      </c>
      <c r="C901" s="30" t="s">
        <v>271</v>
      </c>
      <c r="D901" s="30" t="s">
        <v>30</v>
      </c>
      <c r="E901" s="30" t="s">
        <v>41</v>
      </c>
      <c r="F901" s="30" t="s">
        <v>40</v>
      </c>
      <c r="G901" s="30" t="s">
        <v>39</v>
      </c>
      <c r="H901" s="31">
        <v>998.20001219999995</v>
      </c>
      <c r="I901" s="36">
        <v>116</v>
      </c>
      <c r="J901" s="30" t="s">
        <v>42</v>
      </c>
      <c r="K901" s="30" t="s">
        <v>277</v>
      </c>
    </row>
    <row r="902" spans="2:11">
      <c r="B902" s="30" t="s">
        <v>92</v>
      </c>
      <c r="C902" s="30" t="s">
        <v>271</v>
      </c>
      <c r="D902" s="30" t="s">
        <v>30</v>
      </c>
      <c r="E902" s="30" t="s">
        <v>41</v>
      </c>
      <c r="F902" s="30" t="s">
        <v>40</v>
      </c>
      <c r="G902" s="30" t="s">
        <v>39</v>
      </c>
      <c r="H902" s="31">
        <v>998.40002441000001</v>
      </c>
      <c r="I902" s="36">
        <v>34</v>
      </c>
      <c r="J902" s="30" t="s">
        <v>42</v>
      </c>
      <c r="K902" s="30" t="s">
        <v>276</v>
      </c>
    </row>
    <row r="903" spans="2:11">
      <c r="B903" s="30" t="s">
        <v>92</v>
      </c>
      <c r="C903" s="30" t="s">
        <v>271</v>
      </c>
      <c r="D903" s="30" t="s">
        <v>30</v>
      </c>
      <c r="E903" s="30" t="s">
        <v>41</v>
      </c>
      <c r="F903" s="30" t="s">
        <v>40</v>
      </c>
      <c r="G903" s="30" t="s">
        <v>39</v>
      </c>
      <c r="H903" s="31">
        <v>998.40002441000001</v>
      </c>
      <c r="I903" s="36">
        <v>65</v>
      </c>
      <c r="J903" s="30" t="s">
        <v>42</v>
      </c>
      <c r="K903" s="30" t="s">
        <v>275</v>
      </c>
    </row>
    <row r="904" spans="2:11">
      <c r="B904" s="30" t="s">
        <v>92</v>
      </c>
      <c r="C904" s="30" t="s">
        <v>271</v>
      </c>
      <c r="D904" s="30" t="s">
        <v>30</v>
      </c>
      <c r="E904" s="30" t="s">
        <v>41</v>
      </c>
      <c r="F904" s="30" t="s">
        <v>40</v>
      </c>
      <c r="G904" s="30" t="s">
        <v>39</v>
      </c>
      <c r="H904" s="31">
        <v>998.59997557999998</v>
      </c>
      <c r="I904" s="36">
        <v>52</v>
      </c>
      <c r="J904" s="30" t="s">
        <v>42</v>
      </c>
      <c r="K904" s="30" t="s">
        <v>274</v>
      </c>
    </row>
    <row r="905" spans="2:11">
      <c r="B905" s="30" t="s">
        <v>92</v>
      </c>
      <c r="C905" s="30" t="s">
        <v>271</v>
      </c>
      <c r="D905" s="30" t="s">
        <v>30</v>
      </c>
      <c r="E905" s="30" t="s">
        <v>41</v>
      </c>
      <c r="F905" s="30" t="s">
        <v>40</v>
      </c>
      <c r="G905" s="30" t="s">
        <v>39</v>
      </c>
      <c r="H905" s="31">
        <v>998.79998779000005</v>
      </c>
      <c r="I905" s="36">
        <v>78</v>
      </c>
      <c r="J905" s="30" t="s">
        <v>42</v>
      </c>
      <c r="K905" s="30" t="s">
        <v>273</v>
      </c>
    </row>
    <row r="906" spans="2:11">
      <c r="B906" s="30" t="s">
        <v>92</v>
      </c>
      <c r="C906" s="30" t="s">
        <v>271</v>
      </c>
      <c r="D906" s="30" t="s">
        <v>30</v>
      </c>
      <c r="E906" s="30" t="s">
        <v>41</v>
      </c>
      <c r="F906" s="30" t="s">
        <v>40</v>
      </c>
      <c r="G906" s="30" t="s">
        <v>39</v>
      </c>
      <c r="H906" s="31">
        <v>999</v>
      </c>
      <c r="I906" s="36">
        <v>115</v>
      </c>
      <c r="J906" s="30" t="s">
        <v>42</v>
      </c>
      <c r="K906" s="30" t="s">
        <v>272</v>
      </c>
    </row>
    <row r="907" spans="2:11">
      <c r="B907" s="30" t="s">
        <v>92</v>
      </c>
      <c r="C907" s="30" t="s">
        <v>267</v>
      </c>
      <c r="D907" s="30" t="s">
        <v>30</v>
      </c>
      <c r="E907" s="30" t="s">
        <v>41</v>
      </c>
      <c r="F907" s="30" t="s">
        <v>40</v>
      </c>
      <c r="G907" s="30" t="s">
        <v>39</v>
      </c>
      <c r="H907" s="31">
        <v>999.20001219999995</v>
      </c>
      <c r="I907" s="36">
        <v>43</v>
      </c>
      <c r="J907" s="30" t="s">
        <v>42</v>
      </c>
      <c r="K907" s="30" t="s">
        <v>270</v>
      </c>
    </row>
    <row r="908" spans="2:11">
      <c r="B908" s="30" t="s">
        <v>92</v>
      </c>
      <c r="C908" s="30" t="s">
        <v>267</v>
      </c>
      <c r="D908" s="30" t="s">
        <v>30</v>
      </c>
      <c r="E908" s="30" t="s">
        <v>41</v>
      </c>
      <c r="F908" s="30" t="s">
        <v>40</v>
      </c>
      <c r="G908" s="30" t="s">
        <v>39</v>
      </c>
      <c r="H908" s="31">
        <v>999.59997557999998</v>
      </c>
      <c r="I908" s="36">
        <v>30</v>
      </c>
      <c r="J908" s="30" t="s">
        <v>42</v>
      </c>
      <c r="K908" s="30" t="s">
        <v>269</v>
      </c>
    </row>
    <row r="909" spans="2:11">
      <c r="B909" s="30" t="s">
        <v>92</v>
      </c>
      <c r="C909" s="30" t="s">
        <v>267</v>
      </c>
      <c r="D909" s="30" t="s">
        <v>30</v>
      </c>
      <c r="E909" s="30" t="s">
        <v>41</v>
      </c>
      <c r="F909" s="30" t="s">
        <v>40</v>
      </c>
      <c r="G909" s="30" t="s">
        <v>39</v>
      </c>
      <c r="H909" s="31">
        <v>999.79998779000005</v>
      </c>
      <c r="I909" s="36">
        <v>61</v>
      </c>
      <c r="J909" s="30" t="s">
        <v>42</v>
      </c>
      <c r="K909" s="30" t="s">
        <v>268</v>
      </c>
    </row>
    <row r="910" spans="2:11">
      <c r="B910" s="30" t="s">
        <v>92</v>
      </c>
      <c r="C910" s="30" t="s">
        <v>265</v>
      </c>
      <c r="D910" s="30" t="s">
        <v>30</v>
      </c>
      <c r="E910" s="30" t="s">
        <v>41</v>
      </c>
      <c r="F910" s="30" t="s">
        <v>40</v>
      </c>
      <c r="G910" s="30" t="s">
        <v>39</v>
      </c>
      <c r="H910" s="31">
        <v>1000</v>
      </c>
      <c r="I910" s="36">
        <v>93</v>
      </c>
      <c r="J910" s="30" t="s">
        <v>42</v>
      </c>
      <c r="K910" s="30" t="s">
        <v>266</v>
      </c>
    </row>
    <row r="911" spans="2:11">
      <c r="B911" s="30" t="s">
        <v>92</v>
      </c>
      <c r="C911" s="30" t="s">
        <v>262</v>
      </c>
      <c r="D911" s="30" t="s">
        <v>30</v>
      </c>
      <c r="E911" s="30" t="s">
        <v>41</v>
      </c>
      <c r="F911" s="30" t="s">
        <v>40</v>
      </c>
      <c r="G911" s="30" t="s">
        <v>39</v>
      </c>
      <c r="H911" s="31">
        <v>1000</v>
      </c>
      <c r="I911" s="36">
        <v>49</v>
      </c>
      <c r="J911" s="30" t="s">
        <v>42</v>
      </c>
      <c r="K911" s="30" t="s">
        <v>264</v>
      </c>
    </row>
    <row r="912" spans="2:11">
      <c r="B912" s="30" t="s">
        <v>92</v>
      </c>
      <c r="C912" s="30" t="s">
        <v>262</v>
      </c>
      <c r="D912" s="30" t="s">
        <v>30</v>
      </c>
      <c r="E912" s="30" t="s">
        <v>41</v>
      </c>
      <c r="F912" s="30" t="s">
        <v>40</v>
      </c>
      <c r="G912" s="30" t="s">
        <v>39</v>
      </c>
      <c r="H912" s="31">
        <v>1000</v>
      </c>
      <c r="I912" s="36">
        <v>28</v>
      </c>
      <c r="J912" s="30" t="s">
        <v>42</v>
      </c>
      <c r="K912" s="30" t="s">
        <v>263</v>
      </c>
    </row>
    <row r="913" spans="2:11">
      <c r="B913" s="30" t="s">
        <v>92</v>
      </c>
      <c r="C913" s="30" t="s">
        <v>258</v>
      </c>
      <c r="D913" s="30" t="s">
        <v>30</v>
      </c>
      <c r="E913" s="30" t="s">
        <v>41</v>
      </c>
      <c r="F913" s="30" t="s">
        <v>40</v>
      </c>
      <c r="G913" s="30" t="s">
        <v>39</v>
      </c>
      <c r="H913" s="31">
        <v>1000.5</v>
      </c>
      <c r="I913" s="36">
        <v>47</v>
      </c>
      <c r="J913" s="30" t="s">
        <v>42</v>
      </c>
      <c r="K913" s="30" t="s">
        <v>261</v>
      </c>
    </row>
    <row r="914" spans="2:11">
      <c r="B914" s="30" t="s">
        <v>92</v>
      </c>
      <c r="C914" s="30" t="s">
        <v>258</v>
      </c>
      <c r="D914" s="30" t="s">
        <v>30</v>
      </c>
      <c r="E914" s="30" t="s">
        <v>41</v>
      </c>
      <c r="F914" s="30" t="s">
        <v>40</v>
      </c>
      <c r="G914" s="30" t="s">
        <v>39</v>
      </c>
      <c r="H914" s="31">
        <v>1000.5</v>
      </c>
      <c r="I914" s="36">
        <v>50</v>
      </c>
      <c r="J914" s="30" t="s">
        <v>42</v>
      </c>
      <c r="K914" s="30" t="s">
        <v>260</v>
      </c>
    </row>
    <row r="915" spans="2:11">
      <c r="B915" s="30" t="s">
        <v>92</v>
      </c>
      <c r="C915" s="30" t="s">
        <v>258</v>
      </c>
      <c r="D915" s="30" t="s">
        <v>30</v>
      </c>
      <c r="E915" s="30" t="s">
        <v>41</v>
      </c>
      <c r="F915" s="30" t="s">
        <v>40</v>
      </c>
      <c r="G915" s="30" t="s">
        <v>39</v>
      </c>
      <c r="H915" s="31">
        <v>1000.5</v>
      </c>
      <c r="I915" s="36">
        <v>54</v>
      </c>
      <c r="J915" s="30" t="s">
        <v>42</v>
      </c>
      <c r="K915" s="30" t="s">
        <v>259</v>
      </c>
    </row>
    <row r="916" spans="2:11">
      <c r="B916" s="30" t="s">
        <v>92</v>
      </c>
      <c r="C916" s="30" t="s">
        <v>253</v>
      </c>
      <c r="D916" s="30" t="s">
        <v>30</v>
      </c>
      <c r="E916" s="30" t="s">
        <v>41</v>
      </c>
      <c r="F916" s="30" t="s">
        <v>40</v>
      </c>
      <c r="G916" s="30" t="s">
        <v>39</v>
      </c>
      <c r="H916" s="31">
        <v>1000.5</v>
      </c>
      <c r="I916" s="36">
        <v>67</v>
      </c>
      <c r="J916" s="30" t="s">
        <v>42</v>
      </c>
      <c r="K916" s="30" t="s">
        <v>257</v>
      </c>
    </row>
    <row r="917" spans="2:11">
      <c r="B917" s="30" t="s">
        <v>92</v>
      </c>
      <c r="C917" s="30" t="s">
        <v>253</v>
      </c>
      <c r="D917" s="30" t="s">
        <v>30</v>
      </c>
      <c r="E917" s="30" t="s">
        <v>41</v>
      </c>
      <c r="F917" s="30" t="s">
        <v>40</v>
      </c>
      <c r="G917" s="30" t="s">
        <v>39</v>
      </c>
      <c r="H917" s="31">
        <v>1000.5</v>
      </c>
      <c r="I917" s="36">
        <v>66</v>
      </c>
      <c r="J917" s="30" t="s">
        <v>42</v>
      </c>
      <c r="K917" s="30" t="s">
        <v>256</v>
      </c>
    </row>
    <row r="918" spans="2:11">
      <c r="B918" s="30" t="s">
        <v>92</v>
      </c>
      <c r="C918" s="30" t="s">
        <v>253</v>
      </c>
      <c r="D918" s="30" t="s">
        <v>30</v>
      </c>
      <c r="E918" s="30" t="s">
        <v>41</v>
      </c>
      <c r="F918" s="30" t="s">
        <v>40</v>
      </c>
      <c r="G918" s="30" t="s">
        <v>39</v>
      </c>
      <c r="H918" s="31">
        <v>1000.5</v>
      </c>
      <c r="I918" s="36">
        <v>26</v>
      </c>
      <c r="J918" s="30" t="s">
        <v>42</v>
      </c>
      <c r="K918" s="30" t="s">
        <v>255</v>
      </c>
    </row>
    <row r="919" spans="2:11">
      <c r="B919" s="30" t="s">
        <v>92</v>
      </c>
      <c r="C919" s="30" t="s">
        <v>253</v>
      </c>
      <c r="D919" s="30" t="s">
        <v>30</v>
      </c>
      <c r="E919" s="30" t="s">
        <v>41</v>
      </c>
      <c r="F919" s="30" t="s">
        <v>40</v>
      </c>
      <c r="G919" s="30" t="s">
        <v>39</v>
      </c>
      <c r="H919" s="31">
        <v>1000.5</v>
      </c>
      <c r="I919" s="36">
        <v>118</v>
      </c>
      <c r="J919" s="30" t="s">
        <v>42</v>
      </c>
      <c r="K919" s="30" t="s">
        <v>254</v>
      </c>
    </row>
    <row r="920" spans="2:11">
      <c r="B920" s="30" t="s">
        <v>92</v>
      </c>
      <c r="C920" s="30" t="s">
        <v>251</v>
      </c>
      <c r="D920" s="30" t="s">
        <v>30</v>
      </c>
      <c r="E920" s="30" t="s">
        <v>41</v>
      </c>
      <c r="F920" s="30" t="s">
        <v>40</v>
      </c>
      <c r="G920" s="30" t="s">
        <v>39</v>
      </c>
      <c r="H920" s="31">
        <v>1000</v>
      </c>
      <c r="I920" s="36">
        <v>9</v>
      </c>
      <c r="J920" s="30" t="s">
        <v>42</v>
      </c>
      <c r="K920" s="30" t="s">
        <v>252</v>
      </c>
    </row>
    <row r="921" spans="2:11">
      <c r="B921" s="30" t="s">
        <v>92</v>
      </c>
      <c r="C921" s="30" t="s">
        <v>248</v>
      </c>
      <c r="D921" s="30" t="s">
        <v>30</v>
      </c>
      <c r="E921" s="30" t="s">
        <v>41</v>
      </c>
      <c r="F921" s="30" t="s">
        <v>40</v>
      </c>
      <c r="G921" s="30" t="s">
        <v>39</v>
      </c>
      <c r="H921" s="31">
        <v>999.79998779000005</v>
      </c>
      <c r="I921" s="36">
        <v>147</v>
      </c>
      <c r="J921" s="30" t="s">
        <v>42</v>
      </c>
      <c r="K921" s="30" t="s">
        <v>250</v>
      </c>
    </row>
    <row r="922" spans="2:11">
      <c r="B922" s="30" t="s">
        <v>92</v>
      </c>
      <c r="C922" s="30" t="s">
        <v>248</v>
      </c>
      <c r="D922" s="30" t="s">
        <v>30</v>
      </c>
      <c r="E922" s="30" t="s">
        <v>41</v>
      </c>
      <c r="F922" s="30" t="s">
        <v>40</v>
      </c>
      <c r="G922" s="30" t="s">
        <v>39</v>
      </c>
      <c r="H922" s="31">
        <v>999.59997557999998</v>
      </c>
      <c r="I922" s="36">
        <v>56</v>
      </c>
      <c r="J922" s="30" t="s">
        <v>42</v>
      </c>
      <c r="K922" s="30" t="s">
        <v>249</v>
      </c>
    </row>
    <row r="923" spans="2:11">
      <c r="B923" s="30" t="s">
        <v>92</v>
      </c>
      <c r="C923" s="30" t="s">
        <v>246</v>
      </c>
      <c r="D923" s="30" t="s">
        <v>30</v>
      </c>
      <c r="E923" s="30" t="s">
        <v>41</v>
      </c>
      <c r="F923" s="30" t="s">
        <v>40</v>
      </c>
      <c r="G923" s="30" t="s">
        <v>39</v>
      </c>
      <c r="H923" s="31">
        <v>999.79998779000005</v>
      </c>
      <c r="I923" s="36">
        <v>42</v>
      </c>
      <c r="J923" s="30" t="s">
        <v>42</v>
      </c>
      <c r="K923" s="30" t="s">
        <v>247</v>
      </c>
    </row>
    <row r="924" spans="2:11">
      <c r="B924" s="30" t="s">
        <v>92</v>
      </c>
      <c r="C924" s="30" t="s">
        <v>244</v>
      </c>
      <c r="D924" s="30" t="s">
        <v>30</v>
      </c>
      <c r="E924" s="30" t="s">
        <v>41</v>
      </c>
      <c r="F924" s="30" t="s">
        <v>40</v>
      </c>
      <c r="G924" s="30" t="s">
        <v>39</v>
      </c>
      <c r="H924" s="31">
        <v>998.79998779000005</v>
      </c>
      <c r="I924" s="36">
        <v>29</v>
      </c>
      <c r="J924" s="30" t="s">
        <v>42</v>
      </c>
      <c r="K924" s="30" t="s">
        <v>245</v>
      </c>
    </row>
    <row r="925" spans="2:11">
      <c r="B925" s="30" t="s">
        <v>92</v>
      </c>
      <c r="C925" s="30" t="s">
        <v>240</v>
      </c>
      <c r="D925" s="30" t="s">
        <v>30</v>
      </c>
      <c r="E925" s="30" t="s">
        <v>41</v>
      </c>
      <c r="F925" s="30" t="s">
        <v>40</v>
      </c>
      <c r="G925" s="30" t="s">
        <v>39</v>
      </c>
      <c r="H925" s="31">
        <v>999</v>
      </c>
      <c r="I925" s="36">
        <v>4</v>
      </c>
      <c r="J925" s="30" t="s">
        <v>42</v>
      </c>
      <c r="K925" s="30" t="s">
        <v>243</v>
      </c>
    </row>
    <row r="926" spans="2:11">
      <c r="B926" s="30" t="s">
        <v>92</v>
      </c>
      <c r="C926" s="30" t="s">
        <v>240</v>
      </c>
      <c r="D926" s="30" t="s">
        <v>30</v>
      </c>
      <c r="E926" s="30" t="s">
        <v>41</v>
      </c>
      <c r="F926" s="30" t="s">
        <v>40</v>
      </c>
      <c r="G926" s="30" t="s">
        <v>39</v>
      </c>
      <c r="H926" s="31">
        <v>999</v>
      </c>
      <c r="I926" s="36">
        <v>45</v>
      </c>
      <c r="J926" s="30" t="s">
        <v>42</v>
      </c>
      <c r="K926" s="30" t="s">
        <v>242</v>
      </c>
    </row>
    <row r="927" spans="2:11">
      <c r="B927" s="30" t="s">
        <v>92</v>
      </c>
      <c r="C927" s="30" t="s">
        <v>240</v>
      </c>
      <c r="D927" s="30" t="s">
        <v>30</v>
      </c>
      <c r="E927" s="30" t="s">
        <v>41</v>
      </c>
      <c r="F927" s="30" t="s">
        <v>40</v>
      </c>
      <c r="G927" s="30" t="s">
        <v>39</v>
      </c>
      <c r="H927" s="31">
        <v>999</v>
      </c>
      <c r="I927" s="36">
        <v>49</v>
      </c>
      <c r="J927" s="30" t="s">
        <v>42</v>
      </c>
      <c r="K927" s="30" t="s">
        <v>241</v>
      </c>
    </row>
    <row r="928" spans="2:11">
      <c r="B928" s="30" t="s">
        <v>92</v>
      </c>
      <c r="C928" s="30" t="s">
        <v>235</v>
      </c>
      <c r="D928" s="30" t="s">
        <v>30</v>
      </c>
      <c r="E928" s="30" t="s">
        <v>41</v>
      </c>
      <c r="F928" s="30" t="s">
        <v>40</v>
      </c>
      <c r="G928" s="30" t="s">
        <v>39</v>
      </c>
      <c r="H928" s="31">
        <v>999</v>
      </c>
      <c r="I928" s="36">
        <v>1</v>
      </c>
      <c r="J928" s="30" t="s">
        <v>42</v>
      </c>
      <c r="K928" s="30" t="s">
        <v>239</v>
      </c>
    </row>
    <row r="929" spans="2:11">
      <c r="B929" s="30" t="s">
        <v>92</v>
      </c>
      <c r="C929" s="30" t="s">
        <v>235</v>
      </c>
      <c r="D929" s="30" t="s">
        <v>30</v>
      </c>
      <c r="E929" s="30" t="s">
        <v>41</v>
      </c>
      <c r="F929" s="30" t="s">
        <v>40</v>
      </c>
      <c r="G929" s="30" t="s">
        <v>39</v>
      </c>
      <c r="H929" s="31">
        <v>999</v>
      </c>
      <c r="I929" s="36">
        <v>1</v>
      </c>
      <c r="J929" s="30" t="s">
        <v>42</v>
      </c>
      <c r="K929" s="30" t="s">
        <v>238</v>
      </c>
    </row>
    <row r="930" spans="2:11">
      <c r="B930" s="30" t="s">
        <v>92</v>
      </c>
      <c r="C930" s="30" t="s">
        <v>235</v>
      </c>
      <c r="D930" s="30" t="s">
        <v>30</v>
      </c>
      <c r="E930" s="30" t="s">
        <v>41</v>
      </c>
      <c r="F930" s="30" t="s">
        <v>40</v>
      </c>
      <c r="G930" s="30" t="s">
        <v>39</v>
      </c>
      <c r="H930" s="31">
        <v>999</v>
      </c>
      <c r="I930" s="36">
        <v>15</v>
      </c>
      <c r="J930" s="30" t="s">
        <v>42</v>
      </c>
      <c r="K930" s="30" t="s">
        <v>237</v>
      </c>
    </row>
    <row r="931" spans="2:11">
      <c r="B931" s="30" t="s">
        <v>92</v>
      </c>
      <c r="C931" s="30" t="s">
        <v>235</v>
      </c>
      <c r="D931" s="30" t="s">
        <v>30</v>
      </c>
      <c r="E931" s="30" t="s">
        <v>41</v>
      </c>
      <c r="F931" s="30" t="s">
        <v>40</v>
      </c>
      <c r="G931" s="30" t="s">
        <v>39</v>
      </c>
      <c r="H931" s="31">
        <v>999.20001219999995</v>
      </c>
      <c r="I931" s="36">
        <v>98</v>
      </c>
      <c r="J931" s="30" t="s">
        <v>42</v>
      </c>
      <c r="K931" s="30" t="s">
        <v>236</v>
      </c>
    </row>
    <row r="932" spans="2:11">
      <c r="B932" s="30" t="s">
        <v>92</v>
      </c>
      <c r="C932" s="30" t="s">
        <v>233</v>
      </c>
      <c r="D932" s="30" t="s">
        <v>30</v>
      </c>
      <c r="E932" s="30" t="s">
        <v>41</v>
      </c>
      <c r="F932" s="30" t="s">
        <v>40</v>
      </c>
      <c r="G932" s="30" t="s">
        <v>39</v>
      </c>
      <c r="H932" s="31">
        <v>999.40002441000001</v>
      </c>
      <c r="I932" s="36">
        <v>107</v>
      </c>
      <c r="J932" s="30" t="s">
        <v>42</v>
      </c>
      <c r="K932" s="30" t="s">
        <v>234</v>
      </c>
    </row>
    <row r="933" spans="2:11">
      <c r="B933" s="30" t="s">
        <v>92</v>
      </c>
      <c r="C933" s="30" t="s">
        <v>231</v>
      </c>
      <c r="D933" s="30" t="s">
        <v>30</v>
      </c>
      <c r="E933" s="30" t="s">
        <v>41</v>
      </c>
      <c r="F933" s="30" t="s">
        <v>40</v>
      </c>
      <c r="G933" s="30" t="s">
        <v>39</v>
      </c>
      <c r="H933" s="31">
        <v>997.79998779000005</v>
      </c>
      <c r="I933" s="36">
        <v>85</v>
      </c>
      <c r="J933" s="30" t="s">
        <v>42</v>
      </c>
      <c r="K933" s="30" t="s">
        <v>232</v>
      </c>
    </row>
    <row r="934" spans="2:11">
      <c r="B934" s="30" t="s">
        <v>92</v>
      </c>
      <c r="C934" s="30" t="s">
        <v>227</v>
      </c>
      <c r="D934" s="30" t="s">
        <v>30</v>
      </c>
      <c r="E934" s="30" t="s">
        <v>41</v>
      </c>
      <c r="F934" s="30" t="s">
        <v>40</v>
      </c>
      <c r="G934" s="30" t="s">
        <v>39</v>
      </c>
      <c r="H934" s="31">
        <v>998.20001219999995</v>
      </c>
      <c r="I934" s="36">
        <v>52</v>
      </c>
      <c r="J934" s="30" t="s">
        <v>42</v>
      </c>
      <c r="K934" s="30" t="s">
        <v>230</v>
      </c>
    </row>
    <row r="935" spans="2:11">
      <c r="B935" s="30" t="s">
        <v>92</v>
      </c>
      <c r="C935" s="30" t="s">
        <v>227</v>
      </c>
      <c r="D935" s="30" t="s">
        <v>30</v>
      </c>
      <c r="E935" s="30" t="s">
        <v>41</v>
      </c>
      <c r="F935" s="30" t="s">
        <v>40</v>
      </c>
      <c r="G935" s="30" t="s">
        <v>39</v>
      </c>
      <c r="H935" s="31">
        <v>998.40002441000001</v>
      </c>
      <c r="I935" s="36">
        <v>79</v>
      </c>
      <c r="J935" s="30" t="s">
        <v>42</v>
      </c>
      <c r="K935" s="30" t="s">
        <v>229</v>
      </c>
    </row>
    <row r="936" spans="2:11">
      <c r="B936" s="30" t="s">
        <v>92</v>
      </c>
      <c r="C936" s="30" t="s">
        <v>227</v>
      </c>
      <c r="D936" s="30" t="s">
        <v>30</v>
      </c>
      <c r="E936" s="30" t="s">
        <v>41</v>
      </c>
      <c r="F936" s="30" t="s">
        <v>40</v>
      </c>
      <c r="G936" s="30" t="s">
        <v>39</v>
      </c>
      <c r="H936" s="31">
        <v>998.40002441000001</v>
      </c>
      <c r="I936" s="36">
        <v>70</v>
      </c>
      <c r="J936" s="30" t="s">
        <v>42</v>
      </c>
      <c r="K936" s="30" t="s">
        <v>228</v>
      </c>
    </row>
    <row r="937" spans="2:11">
      <c r="B937" s="30" t="s">
        <v>92</v>
      </c>
      <c r="C937" s="30" t="s">
        <v>225</v>
      </c>
      <c r="D937" s="30" t="s">
        <v>30</v>
      </c>
      <c r="E937" s="30" t="s">
        <v>41</v>
      </c>
      <c r="F937" s="30" t="s">
        <v>40</v>
      </c>
      <c r="G937" s="30" t="s">
        <v>39</v>
      </c>
      <c r="H937" s="31">
        <v>998.59997557999998</v>
      </c>
      <c r="I937" s="36">
        <v>19</v>
      </c>
      <c r="J937" s="30" t="s">
        <v>42</v>
      </c>
      <c r="K937" s="30" t="s">
        <v>226</v>
      </c>
    </row>
    <row r="938" spans="2:11">
      <c r="B938" s="30" t="s">
        <v>92</v>
      </c>
      <c r="C938" s="30" t="s">
        <v>223</v>
      </c>
      <c r="D938" s="30" t="s">
        <v>30</v>
      </c>
      <c r="E938" s="30" t="s">
        <v>41</v>
      </c>
      <c r="F938" s="30" t="s">
        <v>40</v>
      </c>
      <c r="G938" s="30" t="s">
        <v>39</v>
      </c>
      <c r="H938" s="31">
        <v>998.59997557999998</v>
      </c>
      <c r="I938" s="36">
        <v>23</v>
      </c>
      <c r="J938" s="30" t="s">
        <v>42</v>
      </c>
      <c r="K938" s="30" t="s">
        <v>224</v>
      </c>
    </row>
    <row r="939" spans="2:11">
      <c r="B939" s="30" t="s">
        <v>92</v>
      </c>
      <c r="C939" s="30" t="s">
        <v>220</v>
      </c>
      <c r="D939" s="30" t="s">
        <v>30</v>
      </c>
      <c r="E939" s="30" t="s">
        <v>41</v>
      </c>
      <c r="F939" s="30" t="s">
        <v>40</v>
      </c>
      <c r="G939" s="30" t="s">
        <v>39</v>
      </c>
      <c r="H939" s="31">
        <v>998.59997557999998</v>
      </c>
      <c r="I939" s="36">
        <v>50</v>
      </c>
      <c r="J939" s="30" t="s">
        <v>42</v>
      </c>
      <c r="K939" s="30" t="s">
        <v>222</v>
      </c>
    </row>
    <row r="940" spans="2:11">
      <c r="B940" s="30" t="s">
        <v>92</v>
      </c>
      <c r="C940" s="30" t="s">
        <v>220</v>
      </c>
      <c r="D940" s="30" t="s">
        <v>30</v>
      </c>
      <c r="E940" s="30" t="s">
        <v>41</v>
      </c>
      <c r="F940" s="30" t="s">
        <v>40</v>
      </c>
      <c r="G940" s="30" t="s">
        <v>39</v>
      </c>
      <c r="H940" s="31">
        <v>998.59997557999998</v>
      </c>
      <c r="I940" s="36">
        <v>31</v>
      </c>
      <c r="J940" s="30" t="s">
        <v>42</v>
      </c>
      <c r="K940" s="30" t="s">
        <v>221</v>
      </c>
    </row>
    <row r="941" spans="2:11">
      <c r="B941" s="30" t="s">
        <v>92</v>
      </c>
      <c r="C941" s="30" t="s">
        <v>216</v>
      </c>
      <c r="D941" s="30" t="s">
        <v>30</v>
      </c>
      <c r="E941" s="30" t="s">
        <v>41</v>
      </c>
      <c r="F941" s="30" t="s">
        <v>40</v>
      </c>
      <c r="G941" s="30" t="s">
        <v>39</v>
      </c>
      <c r="H941" s="31">
        <v>998.79998779000005</v>
      </c>
      <c r="I941" s="36">
        <v>100</v>
      </c>
      <c r="J941" s="30" t="s">
        <v>42</v>
      </c>
      <c r="K941" s="30" t="s">
        <v>219</v>
      </c>
    </row>
    <row r="942" spans="2:11">
      <c r="B942" s="30" t="s">
        <v>92</v>
      </c>
      <c r="C942" s="30" t="s">
        <v>216</v>
      </c>
      <c r="D942" s="30" t="s">
        <v>30</v>
      </c>
      <c r="E942" s="30" t="s">
        <v>41</v>
      </c>
      <c r="F942" s="30" t="s">
        <v>40</v>
      </c>
      <c r="G942" s="30" t="s">
        <v>39</v>
      </c>
      <c r="H942" s="31">
        <v>998.79998779000005</v>
      </c>
      <c r="I942" s="36">
        <v>19</v>
      </c>
      <c r="J942" s="30" t="s">
        <v>42</v>
      </c>
      <c r="K942" s="30" t="s">
        <v>218</v>
      </c>
    </row>
    <row r="943" spans="2:11">
      <c r="B943" s="30" t="s">
        <v>92</v>
      </c>
      <c r="C943" s="30" t="s">
        <v>216</v>
      </c>
      <c r="D943" s="30" t="s">
        <v>30</v>
      </c>
      <c r="E943" s="30" t="s">
        <v>41</v>
      </c>
      <c r="F943" s="30" t="s">
        <v>40</v>
      </c>
      <c r="G943" s="30" t="s">
        <v>39</v>
      </c>
      <c r="H943" s="31">
        <v>998.79998779000005</v>
      </c>
      <c r="I943" s="36">
        <v>78</v>
      </c>
      <c r="J943" s="30" t="s">
        <v>42</v>
      </c>
      <c r="K943" s="30" t="s">
        <v>217</v>
      </c>
    </row>
    <row r="944" spans="2:11">
      <c r="B944" s="30" t="s">
        <v>92</v>
      </c>
      <c r="C944" s="30" t="s">
        <v>214</v>
      </c>
      <c r="D944" s="30" t="s">
        <v>30</v>
      </c>
      <c r="E944" s="30" t="s">
        <v>41</v>
      </c>
      <c r="F944" s="30" t="s">
        <v>40</v>
      </c>
      <c r="G944" s="30" t="s">
        <v>39</v>
      </c>
      <c r="H944" s="31">
        <v>999</v>
      </c>
      <c r="I944" s="36">
        <v>115</v>
      </c>
      <c r="J944" s="30" t="s">
        <v>42</v>
      </c>
      <c r="K944" s="30" t="s">
        <v>215</v>
      </c>
    </row>
    <row r="945" spans="2:11">
      <c r="B945" s="30" t="s">
        <v>92</v>
      </c>
      <c r="C945" s="30" t="s">
        <v>212</v>
      </c>
      <c r="D945" s="30" t="s">
        <v>30</v>
      </c>
      <c r="E945" s="30" t="s">
        <v>41</v>
      </c>
      <c r="F945" s="30" t="s">
        <v>40</v>
      </c>
      <c r="G945" s="30" t="s">
        <v>39</v>
      </c>
      <c r="H945" s="31">
        <v>999.20001219999995</v>
      </c>
      <c r="I945" s="36">
        <v>76</v>
      </c>
      <c r="J945" s="30" t="s">
        <v>42</v>
      </c>
      <c r="K945" s="30" t="s">
        <v>213</v>
      </c>
    </row>
    <row r="946" spans="2:11">
      <c r="B946" s="30" t="s">
        <v>92</v>
      </c>
      <c r="C946" s="30" t="s">
        <v>209</v>
      </c>
      <c r="D946" s="30" t="s">
        <v>30</v>
      </c>
      <c r="E946" s="30" t="s">
        <v>41</v>
      </c>
      <c r="F946" s="30" t="s">
        <v>40</v>
      </c>
      <c r="G946" s="30" t="s">
        <v>39</v>
      </c>
      <c r="H946" s="31">
        <v>999.59997557999998</v>
      </c>
      <c r="I946" s="36">
        <v>57</v>
      </c>
      <c r="J946" s="30" t="s">
        <v>42</v>
      </c>
      <c r="K946" s="30" t="s">
        <v>211</v>
      </c>
    </row>
    <row r="947" spans="2:11">
      <c r="B947" s="30" t="s">
        <v>92</v>
      </c>
      <c r="C947" s="30" t="s">
        <v>209</v>
      </c>
      <c r="D947" s="30" t="s">
        <v>30</v>
      </c>
      <c r="E947" s="30" t="s">
        <v>41</v>
      </c>
      <c r="F947" s="30" t="s">
        <v>40</v>
      </c>
      <c r="G947" s="30" t="s">
        <v>39</v>
      </c>
      <c r="H947" s="31">
        <v>999.79998779000005</v>
      </c>
      <c r="I947" s="36">
        <v>38</v>
      </c>
      <c r="J947" s="30" t="s">
        <v>42</v>
      </c>
      <c r="K947" s="30" t="s">
        <v>210</v>
      </c>
    </row>
    <row r="948" spans="2:11">
      <c r="B948" s="30" t="s">
        <v>92</v>
      </c>
      <c r="C948" s="30" t="s">
        <v>207</v>
      </c>
      <c r="D948" s="30" t="s">
        <v>30</v>
      </c>
      <c r="E948" s="30" t="s">
        <v>41</v>
      </c>
      <c r="F948" s="30" t="s">
        <v>40</v>
      </c>
      <c r="G948" s="30" t="s">
        <v>39</v>
      </c>
      <c r="H948" s="31">
        <v>1000</v>
      </c>
      <c r="I948" s="36">
        <v>59</v>
      </c>
      <c r="J948" s="30" t="s">
        <v>42</v>
      </c>
      <c r="K948" s="30" t="s">
        <v>208</v>
      </c>
    </row>
    <row r="949" spans="2:11">
      <c r="B949" s="30" t="s">
        <v>92</v>
      </c>
      <c r="C949" s="30" t="s">
        <v>205</v>
      </c>
      <c r="D949" s="30" t="s">
        <v>30</v>
      </c>
      <c r="E949" s="30" t="s">
        <v>41</v>
      </c>
      <c r="F949" s="30" t="s">
        <v>40</v>
      </c>
      <c r="G949" s="30" t="s">
        <v>39</v>
      </c>
      <c r="H949" s="31">
        <v>1000</v>
      </c>
      <c r="I949" s="36">
        <v>108</v>
      </c>
      <c r="J949" s="30" t="s">
        <v>42</v>
      </c>
      <c r="K949" s="30" t="s">
        <v>206</v>
      </c>
    </row>
    <row r="950" spans="2:11">
      <c r="B950" s="30" t="s">
        <v>92</v>
      </c>
      <c r="C950" s="30" t="s">
        <v>202</v>
      </c>
      <c r="D950" s="30" t="s">
        <v>30</v>
      </c>
      <c r="E950" s="30" t="s">
        <v>41</v>
      </c>
      <c r="F950" s="30" t="s">
        <v>40</v>
      </c>
      <c r="G950" s="30" t="s">
        <v>39</v>
      </c>
      <c r="H950" s="31">
        <v>1000.5</v>
      </c>
      <c r="I950" s="36">
        <v>54</v>
      </c>
      <c r="J950" s="30" t="s">
        <v>42</v>
      </c>
      <c r="K950" s="30" t="s">
        <v>204</v>
      </c>
    </row>
    <row r="951" spans="2:11">
      <c r="B951" s="30" t="s">
        <v>92</v>
      </c>
      <c r="C951" s="30" t="s">
        <v>202</v>
      </c>
      <c r="D951" s="30" t="s">
        <v>30</v>
      </c>
      <c r="E951" s="30" t="s">
        <v>41</v>
      </c>
      <c r="F951" s="30" t="s">
        <v>40</v>
      </c>
      <c r="G951" s="30" t="s">
        <v>39</v>
      </c>
      <c r="H951" s="31">
        <v>1000.5</v>
      </c>
      <c r="I951" s="36">
        <v>48</v>
      </c>
      <c r="J951" s="30" t="s">
        <v>42</v>
      </c>
      <c r="K951" s="30" t="s">
        <v>203</v>
      </c>
    </row>
    <row r="952" spans="2:11">
      <c r="B952" s="30" t="s">
        <v>92</v>
      </c>
      <c r="C952" s="30" t="s">
        <v>200</v>
      </c>
      <c r="D952" s="30" t="s">
        <v>30</v>
      </c>
      <c r="E952" s="30" t="s">
        <v>41</v>
      </c>
      <c r="F952" s="30" t="s">
        <v>40</v>
      </c>
      <c r="G952" s="30" t="s">
        <v>39</v>
      </c>
      <c r="H952" s="31">
        <v>1000.5</v>
      </c>
      <c r="I952" s="36">
        <v>24</v>
      </c>
      <c r="J952" s="30" t="s">
        <v>42</v>
      </c>
      <c r="K952" s="30" t="s">
        <v>201</v>
      </c>
    </row>
    <row r="953" spans="2:11">
      <c r="B953" s="30" t="s">
        <v>92</v>
      </c>
      <c r="C953" s="30" t="s">
        <v>198</v>
      </c>
      <c r="D953" s="30" t="s">
        <v>30</v>
      </c>
      <c r="E953" s="30" t="s">
        <v>41</v>
      </c>
      <c r="F953" s="30" t="s">
        <v>40</v>
      </c>
      <c r="G953" s="30" t="s">
        <v>39</v>
      </c>
      <c r="H953" s="31">
        <v>1000.5</v>
      </c>
      <c r="I953" s="36">
        <v>53</v>
      </c>
      <c r="J953" s="30" t="s">
        <v>42</v>
      </c>
      <c r="K953" s="30" t="s">
        <v>199</v>
      </c>
    </row>
    <row r="954" spans="2:11">
      <c r="B954" s="30" t="s">
        <v>92</v>
      </c>
      <c r="C954" s="30" t="s">
        <v>195</v>
      </c>
      <c r="D954" s="30" t="s">
        <v>30</v>
      </c>
      <c r="E954" s="30" t="s">
        <v>41</v>
      </c>
      <c r="F954" s="30" t="s">
        <v>40</v>
      </c>
      <c r="G954" s="30" t="s">
        <v>39</v>
      </c>
      <c r="H954" s="31">
        <v>1000.5</v>
      </c>
      <c r="I954" s="36">
        <v>42</v>
      </c>
      <c r="J954" s="30" t="s">
        <v>42</v>
      </c>
      <c r="K954" s="30" t="s">
        <v>197</v>
      </c>
    </row>
    <row r="955" spans="2:11">
      <c r="B955" s="30" t="s">
        <v>92</v>
      </c>
      <c r="C955" s="30" t="s">
        <v>195</v>
      </c>
      <c r="D955" s="30" t="s">
        <v>30</v>
      </c>
      <c r="E955" s="30" t="s">
        <v>41</v>
      </c>
      <c r="F955" s="30" t="s">
        <v>40</v>
      </c>
      <c r="G955" s="30" t="s">
        <v>39</v>
      </c>
      <c r="H955" s="31">
        <v>1000.5</v>
      </c>
      <c r="I955" s="36">
        <v>50</v>
      </c>
      <c r="J955" s="30" t="s">
        <v>42</v>
      </c>
      <c r="K955" s="30" t="s">
        <v>196</v>
      </c>
    </row>
    <row r="956" spans="2:11">
      <c r="B956" s="30" t="s">
        <v>92</v>
      </c>
      <c r="C956" s="30" t="s">
        <v>191</v>
      </c>
      <c r="D956" s="30" t="s">
        <v>30</v>
      </c>
      <c r="E956" s="30" t="s">
        <v>41</v>
      </c>
      <c r="F956" s="30" t="s">
        <v>40</v>
      </c>
      <c r="G956" s="30" t="s">
        <v>39</v>
      </c>
      <c r="H956" s="31">
        <v>1001</v>
      </c>
      <c r="I956" s="36">
        <v>31</v>
      </c>
      <c r="J956" s="30" t="s">
        <v>42</v>
      </c>
      <c r="K956" s="30" t="s">
        <v>194</v>
      </c>
    </row>
    <row r="957" spans="2:11">
      <c r="B957" s="30" t="s">
        <v>92</v>
      </c>
      <c r="C957" s="30" t="s">
        <v>191</v>
      </c>
      <c r="D957" s="30" t="s">
        <v>30</v>
      </c>
      <c r="E957" s="30" t="s">
        <v>41</v>
      </c>
      <c r="F957" s="30" t="s">
        <v>40</v>
      </c>
      <c r="G957" s="30" t="s">
        <v>39</v>
      </c>
      <c r="H957" s="31">
        <v>1001</v>
      </c>
      <c r="I957" s="36">
        <v>45</v>
      </c>
      <c r="J957" s="30" t="s">
        <v>42</v>
      </c>
      <c r="K957" s="30" t="s">
        <v>193</v>
      </c>
    </row>
    <row r="958" spans="2:11">
      <c r="B958" s="30" t="s">
        <v>92</v>
      </c>
      <c r="C958" s="30" t="s">
        <v>191</v>
      </c>
      <c r="D958" s="30" t="s">
        <v>30</v>
      </c>
      <c r="E958" s="30" t="s">
        <v>41</v>
      </c>
      <c r="F958" s="30" t="s">
        <v>40</v>
      </c>
      <c r="G958" s="30" t="s">
        <v>39</v>
      </c>
      <c r="H958" s="31">
        <v>1001</v>
      </c>
      <c r="I958" s="36">
        <v>110</v>
      </c>
      <c r="J958" s="30" t="s">
        <v>42</v>
      </c>
      <c r="K958" s="30" t="s">
        <v>192</v>
      </c>
    </row>
    <row r="959" spans="2:11">
      <c r="B959" s="30" t="s">
        <v>92</v>
      </c>
      <c r="C959" s="30" t="s">
        <v>189</v>
      </c>
      <c r="D959" s="30" t="s">
        <v>30</v>
      </c>
      <c r="E959" s="30" t="s">
        <v>41</v>
      </c>
      <c r="F959" s="30" t="s">
        <v>40</v>
      </c>
      <c r="G959" s="30" t="s">
        <v>39</v>
      </c>
      <c r="H959" s="31">
        <v>1001.5</v>
      </c>
      <c r="I959" s="36">
        <v>46</v>
      </c>
      <c r="J959" s="30" t="s">
        <v>42</v>
      </c>
      <c r="K959" s="30" t="s">
        <v>190</v>
      </c>
    </row>
    <row r="960" spans="2:11">
      <c r="B960" s="30" t="s">
        <v>92</v>
      </c>
      <c r="C960" s="30" t="s">
        <v>185</v>
      </c>
      <c r="D960" s="30" t="s">
        <v>30</v>
      </c>
      <c r="E960" s="30" t="s">
        <v>41</v>
      </c>
      <c r="F960" s="30" t="s">
        <v>40</v>
      </c>
      <c r="G960" s="30" t="s">
        <v>39</v>
      </c>
      <c r="H960" s="31">
        <v>1001.5</v>
      </c>
      <c r="I960" s="36">
        <v>50</v>
      </c>
      <c r="J960" s="30" t="s">
        <v>42</v>
      </c>
      <c r="K960" s="30" t="s">
        <v>188</v>
      </c>
    </row>
    <row r="961" spans="2:11">
      <c r="B961" s="30" t="s">
        <v>92</v>
      </c>
      <c r="C961" s="30" t="s">
        <v>185</v>
      </c>
      <c r="D961" s="30" t="s">
        <v>30</v>
      </c>
      <c r="E961" s="30" t="s">
        <v>41</v>
      </c>
      <c r="F961" s="30" t="s">
        <v>40</v>
      </c>
      <c r="G961" s="30" t="s">
        <v>39</v>
      </c>
      <c r="H961" s="31">
        <v>1001.5</v>
      </c>
      <c r="I961" s="36">
        <v>44</v>
      </c>
      <c r="J961" s="30" t="s">
        <v>42</v>
      </c>
      <c r="K961" s="30" t="s">
        <v>187</v>
      </c>
    </row>
    <row r="962" spans="2:11">
      <c r="B962" s="30" t="s">
        <v>92</v>
      </c>
      <c r="C962" s="30" t="s">
        <v>185</v>
      </c>
      <c r="D962" s="30" t="s">
        <v>30</v>
      </c>
      <c r="E962" s="30" t="s">
        <v>41</v>
      </c>
      <c r="F962" s="30" t="s">
        <v>40</v>
      </c>
      <c r="G962" s="30" t="s">
        <v>39</v>
      </c>
      <c r="H962" s="31">
        <v>1001.5</v>
      </c>
      <c r="I962" s="36">
        <v>50</v>
      </c>
      <c r="J962" s="30" t="s">
        <v>42</v>
      </c>
      <c r="K962" s="30" t="s">
        <v>186</v>
      </c>
    </row>
    <row r="963" spans="2:11">
      <c r="B963" s="30" t="s">
        <v>92</v>
      </c>
      <c r="C963" s="30" t="s">
        <v>183</v>
      </c>
      <c r="D963" s="30" t="s">
        <v>30</v>
      </c>
      <c r="E963" s="30" t="s">
        <v>41</v>
      </c>
      <c r="F963" s="30" t="s">
        <v>40</v>
      </c>
      <c r="G963" s="30" t="s">
        <v>39</v>
      </c>
      <c r="H963" s="31">
        <v>1001.5</v>
      </c>
      <c r="I963" s="36">
        <v>54</v>
      </c>
      <c r="J963" s="30" t="s">
        <v>42</v>
      </c>
      <c r="K963" s="30" t="s">
        <v>184</v>
      </c>
    </row>
    <row r="964" spans="2:11">
      <c r="B964" s="30" t="s">
        <v>92</v>
      </c>
      <c r="C964" s="30" t="s">
        <v>181</v>
      </c>
      <c r="D964" s="30" t="s">
        <v>30</v>
      </c>
      <c r="E964" s="30" t="s">
        <v>41</v>
      </c>
      <c r="F964" s="30" t="s">
        <v>40</v>
      </c>
      <c r="G964" s="30" t="s">
        <v>39</v>
      </c>
      <c r="H964" s="31">
        <v>1002</v>
      </c>
      <c r="I964" s="36">
        <v>118</v>
      </c>
      <c r="J964" s="30" t="s">
        <v>42</v>
      </c>
      <c r="K964" s="30" t="s">
        <v>182</v>
      </c>
    </row>
    <row r="965" spans="2:11">
      <c r="B965" s="30" t="s">
        <v>92</v>
      </c>
      <c r="C965" s="30" t="s">
        <v>177</v>
      </c>
      <c r="D965" s="30" t="s">
        <v>30</v>
      </c>
      <c r="E965" s="30" t="s">
        <v>41</v>
      </c>
      <c r="F965" s="30" t="s">
        <v>40</v>
      </c>
      <c r="G965" s="30" t="s">
        <v>39</v>
      </c>
      <c r="H965" s="31">
        <v>1002.5</v>
      </c>
      <c r="I965" s="36">
        <v>43</v>
      </c>
      <c r="J965" s="30" t="s">
        <v>42</v>
      </c>
      <c r="K965" s="30" t="s">
        <v>180</v>
      </c>
    </row>
    <row r="966" spans="2:11">
      <c r="B966" s="30" t="s">
        <v>92</v>
      </c>
      <c r="C966" s="30" t="s">
        <v>177</v>
      </c>
      <c r="D966" s="30" t="s">
        <v>30</v>
      </c>
      <c r="E966" s="30" t="s">
        <v>41</v>
      </c>
      <c r="F966" s="30" t="s">
        <v>40</v>
      </c>
      <c r="G966" s="30" t="s">
        <v>39</v>
      </c>
      <c r="H966" s="31">
        <v>1002.5</v>
      </c>
      <c r="I966" s="36">
        <v>80</v>
      </c>
      <c r="J966" s="30" t="s">
        <v>42</v>
      </c>
      <c r="K966" s="30" t="s">
        <v>179</v>
      </c>
    </row>
    <row r="967" spans="2:11">
      <c r="B967" s="30" t="s">
        <v>92</v>
      </c>
      <c r="C967" s="30" t="s">
        <v>177</v>
      </c>
      <c r="D967" s="30" t="s">
        <v>30</v>
      </c>
      <c r="E967" s="30" t="s">
        <v>41</v>
      </c>
      <c r="F967" s="30" t="s">
        <v>40</v>
      </c>
      <c r="G967" s="30" t="s">
        <v>39</v>
      </c>
      <c r="H967" s="31">
        <v>1002.5</v>
      </c>
      <c r="I967" s="36">
        <v>28</v>
      </c>
      <c r="J967" s="30" t="s">
        <v>42</v>
      </c>
      <c r="K967" s="30" t="s">
        <v>178</v>
      </c>
    </row>
    <row r="968" spans="2:11">
      <c r="B968" s="30" t="s">
        <v>92</v>
      </c>
      <c r="C968" s="30" t="s">
        <v>175</v>
      </c>
      <c r="D968" s="30" t="s">
        <v>30</v>
      </c>
      <c r="E968" s="30" t="s">
        <v>41</v>
      </c>
      <c r="F968" s="30" t="s">
        <v>40</v>
      </c>
      <c r="G968" s="30" t="s">
        <v>39</v>
      </c>
      <c r="H968" s="31">
        <v>1003</v>
      </c>
      <c r="I968" s="36">
        <v>35</v>
      </c>
      <c r="J968" s="30" t="s">
        <v>42</v>
      </c>
      <c r="K968" s="30" t="s">
        <v>176</v>
      </c>
    </row>
    <row r="969" spans="2:11">
      <c r="B969" s="30" t="s">
        <v>92</v>
      </c>
      <c r="C969" s="30" t="s">
        <v>173</v>
      </c>
      <c r="D969" s="30" t="s">
        <v>30</v>
      </c>
      <c r="E969" s="30" t="s">
        <v>41</v>
      </c>
      <c r="F969" s="30" t="s">
        <v>40</v>
      </c>
      <c r="G969" s="30" t="s">
        <v>39</v>
      </c>
      <c r="H969" s="31">
        <v>1003</v>
      </c>
      <c r="I969" s="36">
        <v>76</v>
      </c>
      <c r="J969" s="30" t="s">
        <v>42</v>
      </c>
      <c r="K969" s="30" t="s">
        <v>174</v>
      </c>
    </row>
    <row r="970" spans="2:11">
      <c r="B970" s="30" t="s">
        <v>92</v>
      </c>
      <c r="C970" s="30" t="s">
        <v>170</v>
      </c>
      <c r="D970" s="30" t="s">
        <v>30</v>
      </c>
      <c r="E970" s="30" t="s">
        <v>41</v>
      </c>
      <c r="F970" s="30" t="s">
        <v>40</v>
      </c>
      <c r="G970" s="30" t="s">
        <v>39</v>
      </c>
      <c r="H970" s="31">
        <v>1003</v>
      </c>
      <c r="I970" s="36">
        <v>11</v>
      </c>
      <c r="J970" s="30" t="s">
        <v>42</v>
      </c>
      <c r="K970" s="30" t="s">
        <v>172</v>
      </c>
    </row>
    <row r="971" spans="2:11">
      <c r="B971" s="30" t="s">
        <v>92</v>
      </c>
      <c r="C971" s="30" t="s">
        <v>170</v>
      </c>
      <c r="D971" s="30" t="s">
        <v>30</v>
      </c>
      <c r="E971" s="30" t="s">
        <v>41</v>
      </c>
      <c r="F971" s="30" t="s">
        <v>40</v>
      </c>
      <c r="G971" s="30" t="s">
        <v>39</v>
      </c>
      <c r="H971" s="31">
        <v>1003</v>
      </c>
      <c r="I971" s="36">
        <v>40</v>
      </c>
      <c r="J971" s="30" t="s">
        <v>42</v>
      </c>
      <c r="K971" s="30" t="s">
        <v>171</v>
      </c>
    </row>
    <row r="972" spans="2:11">
      <c r="B972" s="30" t="s">
        <v>92</v>
      </c>
      <c r="C972" s="30" t="s">
        <v>167</v>
      </c>
      <c r="D972" s="30" t="s">
        <v>30</v>
      </c>
      <c r="E972" s="30" t="s">
        <v>41</v>
      </c>
      <c r="F972" s="30" t="s">
        <v>40</v>
      </c>
      <c r="G972" s="30" t="s">
        <v>39</v>
      </c>
      <c r="H972" s="31">
        <v>1002.5</v>
      </c>
      <c r="I972" s="36">
        <v>76</v>
      </c>
      <c r="J972" s="30" t="s">
        <v>42</v>
      </c>
      <c r="K972" s="30" t="s">
        <v>169</v>
      </c>
    </row>
    <row r="973" spans="2:11">
      <c r="B973" s="30" t="s">
        <v>92</v>
      </c>
      <c r="C973" s="30" t="s">
        <v>167</v>
      </c>
      <c r="D973" s="30" t="s">
        <v>30</v>
      </c>
      <c r="E973" s="30" t="s">
        <v>41</v>
      </c>
      <c r="F973" s="30" t="s">
        <v>40</v>
      </c>
      <c r="G973" s="30" t="s">
        <v>39</v>
      </c>
      <c r="H973" s="31">
        <v>1002.5</v>
      </c>
      <c r="I973" s="36">
        <v>23</v>
      </c>
      <c r="J973" s="30" t="s">
        <v>42</v>
      </c>
      <c r="K973" s="30" t="s">
        <v>168</v>
      </c>
    </row>
    <row r="974" spans="2:11">
      <c r="B974" s="30" t="s">
        <v>92</v>
      </c>
      <c r="C974" s="30" t="s">
        <v>165</v>
      </c>
      <c r="D974" s="30" t="s">
        <v>30</v>
      </c>
      <c r="E974" s="30" t="s">
        <v>41</v>
      </c>
      <c r="F974" s="30" t="s">
        <v>40</v>
      </c>
      <c r="G974" s="30" t="s">
        <v>39</v>
      </c>
      <c r="H974" s="31">
        <v>1002.5</v>
      </c>
      <c r="I974" s="36">
        <v>35</v>
      </c>
      <c r="J974" s="30" t="s">
        <v>42</v>
      </c>
      <c r="K974" s="30" t="s">
        <v>166</v>
      </c>
    </row>
    <row r="975" spans="2:11">
      <c r="B975" s="30" t="s">
        <v>92</v>
      </c>
      <c r="C975" s="30" t="s">
        <v>163</v>
      </c>
      <c r="D975" s="30" t="s">
        <v>30</v>
      </c>
      <c r="E975" s="30" t="s">
        <v>41</v>
      </c>
      <c r="F975" s="30" t="s">
        <v>40</v>
      </c>
      <c r="G975" s="30" t="s">
        <v>39</v>
      </c>
      <c r="H975" s="31">
        <v>1002</v>
      </c>
      <c r="I975" s="36">
        <v>54</v>
      </c>
      <c r="J975" s="30" t="s">
        <v>42</v>
      </c>
      <c r="K975" s="30" t="s">
        <v>164</v>
      </c>
    </row>
    <row r="976" spans="2:11">
      <c r="B976" s="30" t="s">
        <v>92</v>
      </c>
      <c r="C976" s="30" t="s">
        <v>161</v>
      </c>
      <c r="D976" s="30" t="s">
        <v>30</v>
      </c>
      <c r="E976" s="30" t="s">
        <v>41</v>
      </c>
      <c r="F976" s="30" t="s">
        <v>40</v>
      </c>
      <c r="G976" s="30" t="s">
        <v>39</v>
      </c>
      <c r="H976" s="31">
        <v>1002.5</v>
      </c>
      <c r="I976" s="36">
        <v>65</v>
      </c>
      <c r="J976" s="30" t="s">
        <v>42</v>
      </c>
      <c r="K976" s="30" t="s">
        <v>162</v>
      </c>
    </row>
    <row r="977" spans="2:11">
      <c r="B977" s="30" t="s">
        <v>92</v>
      </c>
      <c r="C977" s="30" t="s">
        <v>159</v>
      </c>
      <c r="D977" s="30" t="s">
        <v>30</v>
      </c>
      <c r="E977" s="30" t="s">
        <v>41</v>
      </c>
      <c r="F977" s="30" t="s">
        <v>40</v>
      </c>
      <c r="G977" s="30" t="s">
        <v>39</v>
      </c>
      <c r="H977" s="31">
        <v>1003</v>
      </c>
      <c r="I977" s="36">
        <v>77</v>
      </c>
      <c r="J977" s="30" t="s">
        <v>42</v>
      </c>
      <c r="K977" s="30" t="s">
        <v>160</v>
      </c>
    </row>
    <row r="978" spans="2:11">
      <c r="B978" s="30" t="s">
        <v>92</v>
      </c>
      <c r="C978" s="30" t="s">
        <v>157</v>
      </c>
      <c r="D978" s="30" t="s">
        <v>30</v>
      </c>
      <c r="E978" s="30" t="s">
        <v>41</v>
      </c>
      <c r="F978" s="30" t="s">
        <v>40</v>
      </c>
      <c r="G978" s="30" t="s">
        <v>39</v>
      </c>
      <c r="H978" s="31">
        <v>1003</v>
      </c>
      <c r="I978" s="36">
        <v>8</v>
      </c>
      <c r="J978" s="30" t="s">
        <v>42</v>
      </c>
      <c r="K978" s="30" t="s">
        <v>158</v>
      </c>
    </row>
    <row r="979" spans="2:11">
      <c r="B979" s="30" t="s">
        <v>92</v>
      </c>
      <c r="C979" s="30" t="s">
        <v>155</v>
      </c>
      <c r="D979" s="30" t="s">
        <v>30</v>
      </c>
      <c r="E979" s="30" t="s">
        <v>41</v>
      </c>
      <c r="F979" s="30" t="s">
        <v>40</v>
      </c>
      <c r="G979" s="30" t="s">
        <v>39</v>
      </c>
      <c r="H979" s="31">
        <v>1003</v>
      </c>
      <c r="I979" s="36">
        <v>1</v>
      </c>
      <c r="J979" s="30" t="s">
        <v>42</v>
      </c>
      <c r="K979" s="30" t="s">
        <v>156</v>
      </c>
    </row>
    <row r="980" spans="2:11">
      <c r="B980" s="30" t="s">
        <v>92</v>
      </c>
      <c r="C980" s="30" t="s">
        <v>153</v>
      </c>
      <c r="D980" s="30" t="s">
        <v>30</v>
      </c>
      <c r="E980" s="30" t="s">
        <v>41</v>
      </c>
      <c r="F980" s="30" t="s">
        <v>40</v>
      </c>
      <c r="G980" s="30" t="s">
        <v>39</v>
      </c>
      <c r="H980" s="31">
        <v>1003</v>
      </c>
      <c r="I980" s="36">
        <v>135</v>
      </c>
      <c r="J980" s="30" t="s">
        <v>42</v>
      </c>
      <c r="K980" s="30" t="s">
        <v>154</v>
      </c>
    </row>
    <row r="981" spans="2:11">
      <c r="B981" s="30" t="s">
        <v>92</v>
      </c>
      <c r="C981" s="30" t="s">
        <v>150</v>
      </c>
      <c r="D981" s="30" t="s">
        <v>30</v>
      </c>
      <c r="E981" s="30" t="s">
        <v>41</v>
      </c>
      <c r="F981" s="30" t="s">
        <v>40</v>
      </c>
      <c r="G981" s="30" t="s">
        <v>39</v>
      </c>
      <c r="H981" s="31">
        <v>1002.5</v>
      </c>
      <c r="I981" s="36">
        <v>67</v>
      </c>
      <c r="J981" s="30" t="s">
        <v>42</v>
      </c>
      <c r="K981" s="30" t="s">
        <v>152</v>
      </c>
    </row>
    <row r="982" spans="2:11">
      <c r="B982" s="30" t="s">
        <v>92</v>
      </c>
      <c r="C982" s="30" t="s">
        <v>150</v>
      </c>
      <c r="D982" s="30" t="s">
        <v>30</v>
      </c>
      <c r="E982" s="30" t="s">
        <v>41</v>
      </c>
      <c r="F982" s="30" t="s">
        <v>40</v>
      </c>
      <c r="G982" s="30" t="s">
        <v>39</v>
      </c>
      <c r="H982" s="31">
        <v>1002.5</v>
      </c>
      <c r="I982" s="36">
        <v>70</v>
      </c>
      <c r="J982" s="30" t="s">
        <v>42</v>
      </c>
      <c r="K982" s="30" t="s">
        <v>151</v>
      </c>
    </row>
    <row r="983" spans="2:11">
      <c r="B983" s="30" t="s">
        <v>92</v>
      </c>
      <c r="C983" s="30" t="s">
        <v>147</v>
      </c>
      <c r="D983" s="30" t="s">
        <v>30</v>
      </c>
      <c r="E983" s="30" t="s">
        <v>41</v>
      </c>
      <c r="F983" s="30" t="s">
        <v>40</v>
      </c>
      <c r="G983" s="30" t="s">
        <v>39</v>
      </c>
      <c r="H983" s="31">
        <v>1002</v>
      </c>
      <c r="I983" s="36">
        <v>43</v>
      </c>
      <c r="J983" s="30" t="s">
        <v>42</v>
      </c>
      <c r="K983" s="30" t="s">
        <v>149</v>
      </c>
    </row>
    <row r="984" spans="2:11">
      <c r="B984" s="30" t="s">
        <v>92</v>
      </c>
      <c r="C984" s="30" t="s">
        <v>147</v>
      </c>
      <c r="D984" s="30" t="s">
        <v>30</v>
      </c>
      <c r="E984" s="30" t="s">
        <v>41</v>
      </c>
      <c r="F984" s="30" t="s">
        <v>40</v>
      </c>
      <c r="G984" s="30" t="s">
        <v>39</v>
      </c>
      <c r="H984" s="31">
        <v>1002</v>
      </c>
      <c r="I984" s="36">
        <v>106</v>
      </c>
      <c r="J984" s="30" t="s">
        <v>42</v>
      </c>
      <c r="K984" s="30" t="s">
        <v>148</v>
      </c>
    </row>
    <row r="985" spans="2:11">
      <c r="B985" s="30" t="s">
        <v>92</v>
      </c>
      <c r="C985" s="30" t="s">
        <v>145</v>
      </c>
      <c r="D985" s="30" t="s">
        <v>30</v>
      </c>
      <c r="E985" s="30" t="s">
        <v>41</v>
      </c>
      <c r="F985" s="30" t="s">
        <v>40</v>
      </c>
      <c r="G985" s="30" t="s">
        <v>39</v>
      </c>
      <c r="H985" s="31">
        <v>1001.5</v>
      </c>
      <c r="I985" s="36">
        <v>101</v>
      </c>
      <c r="J985" s="30" t="s">
        <v>42</v>
      </c>
      <c r="K985" s="30" t="s">
        <v>146</v>
      </c>
    </row>
    <row r="986" spans="2:11">
      <c r="B986" s="30" t="s">
        <v>92</v>
      </c>
      <c r="C986" s="30" t="s">
        <v>120</v>
      </c>
      <c r="D986" s="30" t="s">
        <v>30</v>
      </c>
      <c r="E986" s="30" t="s">
        <v>41</v>
      </c>
      <c r="F986" s="30" t="s">
        <v>40</v>
      </c>
      <c r="G986" s="30" t="s">
        <v>39</v>
      </c>
      <c r="H986" s="31">
        <v>1002</v>
      </c>
      <c r="I986" s="36">
        <v>88</v>
      </c>
      <c r="J986" s="30" t="s">
        <v>42</v>
      </c>
      <c r="K986" s="30" t="s">
        <v>144</v>
      </c>
    </row>
    <row r="987" spans="2:11">
      <c r="B987" s="30" t="s">
        <v>92</v>
      </c>
      <c r="C987" s="30" t="s">
        <v>120</v>
      </c>
      <c r="D987" s="30" t="s">
        <v>30</v>
      </c>
      <c r="E987" s="30" t="s">
        <v>41</v>
      </c>
      <c r="F987" s="30" t="s">
        <v>40</v>
      </c>
      <c r="G987" s="30" t="s">
        <v>39</v>
      </c>
      <c r="H987" s="31">
        <v>1002</v>
      </c>
      <c r="I987" s="36">
        <v>59</v>
      </c>
      <c r="J987" s="30" t="s">
        <v>42</v>
      </c>
      <c r="K987" s="30" t="s">
        <v>143</v>
      </c>
    </row>
    <row r="988" spans="2:11">
      <c r="B988" s="30" t="s">
        <v>92</v>
      </c>
      <c r="C988" s="30" t="s">
        <v>120</v>
      </c>
      <c r="D988" s="30" t="s">
        <v>30</v>
      </c>
      <c r="E988" s="30" t="s">
        <v>41</v>
      </c>
      <c r="F988" s="30" t="s">
        <v>40</v>
      </c>
      <c r="G988" s="30" t="s">
        <v>39</v>
      </c>
      <c r="H988" s="31">
        <v>1002</v>
      </c>
      <c r="I988" s="36">
        <v>51</v>
      </c>
      <c r="J988" s="30" t="s">
        <v>42</v>
      </c>
      <c r="K988" s="30" t="s">
        <v>142</v>
      </c>
    </row>
    <row r="989" spans="2:11">
      <c r="B989" s="30" t="s">
        <v>92</v>
      </c>
      <c r="C989" s="30" t="s">
        <v>120</v>
      </c>
      <c r="D989" s="30" t="s">
        <v>30</v>
      </c>
      <c r="E989" s="30" t="s">
        <v>41</v>
      </c>
      <c r="F989" s="30" t="s">
        <v>40</v>
      </c>
      <c r="G989" s="30" t="s">
        <v>39</v>
      </c>
      <c r="H989" s="31">
        <v>1002</v>
      </c>
      <c r="I989" s="36">
        <v>184</v>
      </c>
      <c r="J989" s="30" t="s">
        <v>42</v>
      </c>
      <c r="K989" s="30" t="s">
        <v>141</v>
      </c>
    </row>
    <row r="990" spans="2:11">
      <c r="B990" s="30" t="s">
        <v>92</v>
      </c>
      <c r="C990" s="30" t="s">
        <v>120</v>
      </c>
      <c r="D990" s="30" t="s">
        <v>30</v>
      </c>
      <c r="E990" s="30" t="s">
        <v>41</v>
      </c>
      <c r="F990" s="30" t="s">
        <v>40</v>
      </c>
      <c r="G990" s="30" t="s">
        <v>39</v>
      </c>
      <c r="H990" s="31">
        <v>1002</v>
      </c>
      <c r="I990" s="36">
        <v>50</v>
      </c>
      <c r="J990" s="30" t="s">
        <v>42</v>
      </c>
      <c r="K990" s="30" t="s">
        <v>140</v>
      </c>
    </row>
    <row r="991" spans="2:11">
      <c r="B991" s="30" t="s">
        <v>92</v>
      </c>
      <c r="C991" s="30" t="s">
        <v>120</v>
      </c>
      <c r="D991" s="30" t="s">
        <v>30</v>
      </c>
      <c r="E991" s="30" t="s">
        <v>41</v>
      </c>
      <c r="F991" s="30" t="s">
        <v>40</v>
      </c>
      <c r="G991" s="30" t="s">
        <v>39</v>
      </c>
      <c r="H991" s="31">
        <v>1002</v>
      </c>
      <c r="I991" s="36">
        <v>51</v>
      </c>
      <c r="J991" s="30" t="s">
        <v>42</v>
      </c>
      <c r="K991" s="30" t="s">
        <v>139</v>
      </c>
    </row>
    <row r="992" spans="2:11">
      <c r="B992" s="30" t="s">
        <v>92</v>
      </c>
      <c r="C992" s="30" t="s">
        <v>120</v>
      </c>
      <c r="D992" s="30" t="s">
        <v>30</v>
      </c>
      <c r="E992" s="30" t="s">
        <v>41</v>
      </c>
      <c r="F992" s="30" t="s">
        <v>40</v>
      </c>
      <c r="G992" s="30" t="s">
        <v>39</v>
      </c>
      <c r="H992" s="31">
        <v>1002</v>
      </c>
      <c r="I992" s="36">
        <v>55</v>
      </c>
      <c r="J992" s="30" t="s">
        <v>42</v>
      </c>
      <c r="K992" s="30" t="s">
        <v>138</v>
      </c>
    </row>
    <row r="993" spans="2:11">
      <c r="B993" s="30" t="s">
        <v>92</v>
      </c>
      <c r="C993" s="30" t="s">
        <v>120</v>
      </c>
      <c r="D993" s="30" t="s">
        <v>30</v>
      </c>
      <c r="E993" s="30" t="s">
        <v>41</v>
      </c>
      <c r="F993" s="30" t="s">
        <v>40</v>
      </c>
      <c r="G993" s="30" t="s">
        <v>39</v>
      </c>
      <c r="H993" s="31">
        <v>1002</v>
      </c>
      <c r="I993" s="36">
        <v>73</v>
      </c>
      <c r="J993" s="30" t="s">
        <v>42</v>
      </c>
      <c r="K993" s="30" t="s">
        <v>137</v>
      </c>
    </row>
    <row r="994" spans="2:11">
      <c r="B994" s="30" t="s">
        <v>92</v>
      </c>
      <c r="C994" s="30" t="s">
        <v>120</v>
      </c>
      <c r="D994" s="30" t="s">
        <v>30</v>
      </c>
      <c r="E994" s="30" t="s">
        <v>41</v>
      </c>
      <c r="F994" s="30" t="s">
        <v>40</v>
      </c>
      <c r="G994" s="30" t="s">
        <v>39</v>
      </c>
      <c r="H994" s="31">
        <v>1002</v>
      </c>
      <c r="I994" s="36">
        <v>184</v>
      </c>
      <c r="J994" s="30" t="s">
        <v>42</v>
      </c>
      <c r="K994" s="30" t="s">
        <v>136</v>
      </c>
    </row>
    <row r="995" spans="2:11">
      <c r="B995" s="30" t="s">
        <v>92</v>
      </c>
      <c r="C995" s="30" t="s">
        <v>120</v>
      </c>
      <c r="D995" s="30" t="s">
        <v>30</v>
      </c>
      <c r="E995" s="30" t="s">
        <v>41</v>
      </c>
      <c r="F995" s="30" t="s">
        <v>40</v>
      </c>
      <c r="G995" s="30" t="s">
        <v>39</v>
      </c>
      <c r="H995" s="31">
        <v>1002</v>
      </c>
      <c r="I995" s="36">
        <v>50</v>
      </c>
      <c r="J995" s="30" t="s">
        <v>42</v>
      </c>
      <c r="K995" s="30" t="s">
        <v>135</v>
      </c>
    </row>
    <row r="996" spans="2:11">
      <c r="B996" s="30" t="s">
        <v>92</v>
      </c>
      <c r="C996" s="30" t="s">
        <v>120</v>
      </c>
      <c r="D996" s="30" t="s">
        <v>30</v>
      </c>
      <c r="E996" s="30" t="s">
        <v>41</v>
      </c>
      <c r="F996" s="30" t="s">
        <v>40</v>
      </c>
      <c r="G996" s="30" t="s">
        <v>39</v>
      </c>
      <c r="H996" s="31">
        <v>1002</v>
      </c>
      <c r="I996" s="36">
        <v>34</v>
      </c>
      <c r="J996" s="30" t="s">
        <v>42</v>
      </c>
      <c r="K996" s="30" t="s">
        <v>134</v>
      </c>
    </row>
    <row r="997" spans="2:11">
      <c r="B997" s="30" t="s">
        <v>92</v>
      </c>
      <c r="C997" s="30" t="s">
        <v>120</v>
      </c>
      <c r="D997" s="30" t="s">
        <v>30</v>
      </c>
      <c r="E997" s="30" t="s">
        <v>41</v>
      </c>
      <c r="F997" s="30" t="s">
        <v>40</v>
      </c>
      <c r="G997" s="30" t="s">
        <v>39</v>
      </c>
      <c r="H997" s="31">
        <v>1002</v>
      </c>
      <c r="I997" s="36">
        <v>21</v>
      </c>
      <c r="J997" s="30" t="s">
        <v>42</v>
      </c>
      <c r="K997" s="30" t="s">
        <v>133</v>
      </c>
    </row>
    <row r="998" spans="2:11">
      <c r="B998" s="30" t="s">
        <v>92</v>
      </c>
      <c r="C998" s="30" t="s">
        <v>120</v>
      </c>
      <c r="D998" s="30" t="s">
        <v>30</v>
      </c>
      <c r="E998" s="30" t="s">
        <v>41</v>
      </c>
      <c r="F998" s="30" t="s">
        <v>40</v>
      </c>
      <c r="G998" s="30" t="s">
        <v>39</v>
      </c>
      <c r="H998" s="31">
        <v>1002</v>
      </c>
      <c r="I998" s="36">
        <v>68</v>
      </c>
      <c r="J998" s="30" t="s">
        <v>42</v>
      </c>
      <c r="K998" s="30" t="s">
        <v>132</v>
      </c>
    </row>
    <row r="999" spans="2:11">
      <c r="B999" s="30" t="s">
        <v>92</v>
      </c>
      <c r="C999" s="30" t="s">
        <v>120</v>
      </c>
      <c r="D999" s="30" t="s">
        <v>30</v>
      </c>
      <c r="E999" s="30" t="s">
        <v>41</v>
      </c>
      <c r="F999" s="30" t="s">
        <v>40</v>
      </c>
      <c r="G999" s="30" t="s">
        <v>39</v>
      </c>
      <c r="H999" s="31">
        <v>1002</v>
      </c>
      <c r="I999" s="36">
        <v>53</v>
      </c>
      <c r="J999" s="30" t="s">
        <v>42</v>
      </c>
      <c r="K999" s="30" t="s">
        <v>131</v>
      </c>
    </row>
    <row r="1000" spans="2:11">
      <c r="B1000" s="30" t="s">
        <v>92</v>
      </c>
      <c r="C1000" s="30" t="s">
        <v>120</v>
      </c>
      <c r="D1000" s="30" t="s">
        <v>30</v>
      </c>
      <c r="E1000" s="30" t="s">
        <v>41</v>
      </c>
      <c r="F1000" s="30" t="s">
        <v>40</v>
      </c>
      <c r="G1000" s="30" t="s">
        <v>39</v>
      </c>
      <c r="H1000" s="31">
        <v>1002</v>
      </c>
      <c r="I1000" s="36">
        <v>184</v>
      </c>
      <c r="J1000" s="30" t="s">
        <v>42</v>
      </c>
      <c r="K1000" s="30" t="s">
        <v>130</v>
      </c>
    </row>
    <row r="1001" spans="2:11">
      <c r="B1001" s="30" t="s">
        <v>92</v>
      </c>
      <c r="C1001" s="30" t="s">
        <v>120</v>
      </c>
      <c r="D1001" s="30" t="s">
        <v>30</v>
      </c>
      <c r="E1001" s="30" t="s">
        <v>41</v>
      </c>
      <c r="F1001" s="30" t="s">
        <v>40</v>
      </c>
      <c r="G1001" s="30" t="s">
        <v>39</v>
      </c>
      <c r="H1001" s="31">
        <v>1002</v>
      </c>
      <c r="I1001" s="36">
        <v>50</v>
      </c>
      <c r="J1001" s="30" t="s">
        <v>42</v>
      </c>
      <c r="K1001" s="30" t="s">
        <v>129</v>
      </c>
    </row>
    <row r="1002" spans="2:11">
      <c r="B1002" s="30" t="s">
        <v>92</v>
      </c>
      <c r="C1002" s="30" t="s">
        <v>120</v>
      </c>
      <c r="D1002" s="30" t="s">
        <v>30</v>
      </c>
      <c r="E1002" s="30" t="s">
        <v>41</v>
      </c>
      <c r="F1002" s="30" t="s">
        <v>40</v>
      </c>
      <c r="G1002" s="30" t="s">
        <v>39</v>
      </c>
      <c r="H1002" s="31">
        <v>1002</v>
      </c>
      <c r="I1002" s="36">
        <v>42</v>
      </c>
      <c r="J1002" s="30" t="s">
        <v>42</v>
      </c>
      <c r="K1002" s="30" t="s">
        <v>128</v>
      </c>
    </row>
    <row r="1003" spans="2:11">
      <c r="B1003" s="30" t="s">
        <v>92</v>
      </c>
      <c r="C1003" s="30" t="s">
        <v>120</v>
      </c>
      <c r="D1003" s="30" t="s">
        <v>30</v>
      </c>
      <c r="E1003" s="30" t="s">
        <v>41</v>
      </c>
      <c r="F1003" s="30" t="s">
        <v>40</v>
      </c>
      <c r="G1003" s="30" t="s">
        <v>39</v>
      </c>
      <c r="H1003" s="31">
        <v>1002</v>
      </c>
      <c r="I1003" s="36">
        <v>58</v>
      </c>
      <c r="J1003" s="30" t="s">
        <v>42</v>
      </c>
      <c r="K1003" s="30" t="s">
        <v>127</v>
      </c>
    </row>
    <row r="1004" spans="2:11">
      <c r="B1004" s="30" t="s">
        <v>92</v>
      </c>
      <c r="C1004" s="30" t="s">
        <v>120</v>
      </c>
      <c r="D1004" s="30" t="s">
        <v>30</v>
      </c>
      <c r="E1004" s="30" t="s">
        <v>41</v>
      </c>
      <c r="F1004" s="30" t="s">
        <v>40</v>
      </c>
      <c r="G1004" s="30" t="s">
        <v>39</v>
      </c>
      <c r="H1004" s="31">
        <v>1002</v>
      </c>
      <c r="I1004" s="36">
        <v>59</v>
      </c>
      <c r="J1004" s="30" t="s">
        <v>42</v>
      </c>
      <c r="K1004" s="30" t="s">
        <v>126</v>
      </c>
    </row>
    <row r="1005" spans="2:11">
      <c r="B1005" s="30" t="s">
        <v>92</v>
      </c>
      <c r="C1005" s="30" t="s">
        <v>120</v>
      </c>
      <c r="D1005" s="30" t="s">
        <v>30</v>
      </c>
      <c r="E1005" s="30" t="s">
        <v>41</v>
      </c>
      <c r="F1005" s="30" t="s">
        <v>40</v>
      </c>
      <c r="G1005" s="30" t="s">
        <v>39</v>
      </c>
      <c r="H1005" s="31">
        <v>1002</v>
      </c>
      <c r="I1005" s="36">
        <v>175</v>
      </c>
      <c r="J1005" s="30" t="s">
        <v>42</v>
      </c>
      <c r="K1005" s="30" t="s">
        <v>125</v>
      </c>
    </row>
    <row r="1006" spans="2:11">
      <c r="B1006" s="30" t="s">
        <v>92</v>
      </c>
      <c r="C1006" s="30" t="s">
        <v>120</v>
      </c>
      <c r="D1006" s="30" t="s">
        <v>30</v>
      </c>
      <c r="E1006" s="30" t="s">
        <v>41</v>
      </c>
      <c r="F1006" s="30" t="s">
        <v>40</v>
      </c>
      <c r="G1006" s="30" t="s">
        <v>39</v>
      </c>
      <c r="H1006" s="31">
        <v>1002</v>
      </c>
      <c r="I1006" s="36">
        <v>73</v>
      </c>
      <c r="J1006" s="30" t="s">
        <v>42</v>
      </c>
      <c r="K1006" s="30" t="s">
        <v>124</v>
      </c>
    </row>
    <row r="1007" spans="2:11">
      <c r="B1007" s="30" t="s">
        <v>92</v>
      </c>
      <c r="C1007" s="30" t="s">
        <v>120</v>
      </c>
      <c r="D1007" s="30" t="s">
        <v>30</v>
      </c>
      <c r="E1007" s="30" t="s">
        <v>41</v>
      </c>
      <c r="F1007" s="30" t="s">
        <v>40</v>
      </c>
      <c r="G1007" s="30" t="s">
        <v>39</v>
      </c>
      <c r="H1007" s="31">
        <v>1002</v>
      </c>
      <c r="I1007" s="36">
        <v>50</v>
      </c>
      <c r="J1007" s="30" t="s">
        <v>42</v>
      </c>
      <c r="K1007" s="30" t="s">
        <v>123</v>
      </c>
    </row>
    <row r="1008" spans="2:11">
      <c r="B1008" s="30" t="s">
        <v>92</v>
      </c>
      <c r="C1008" s="30" t="s">
        <v>120</v>
      </c>
      <c r="D1008" s="30" t="s">
        <v>30</v>
      </c>
      <c r="E1008" s="30" t="s">
        <v>41</v>
      </c>
      <c r="F1008" s="30" t="s">
        <v>40</v>
      </c>
      <c r="G1008" s="30" t="s">
        <v>39</v>
      </c>
      <c r="H1008" s="31">
        <v>1002</v>
      </c>
      <c r="I1008" s="36">
        <v>106</v>
      </c>
      <c r="J1008" s="30" t="s">
        <v>42</v>
      </c>
      <c r="K1008" s="30" t="s">
        <v>122</v>
      </c>
    </row>
    <row r="1009" spans="2:11">
      <c r="B1009" s="30" t="s">
        <v>92</v>
      </c>
      <c r="C1009" s="30" t="s">
        <v>120</v>
      </c>
      <c r="D1009" s="30" t="s">
        <v>30</v>
      </c>
      <c r="E1009" s="30" t="s">
        <v>41</v>
      </c>
      <c r="F1009" s="30" t="s">
        <v>40</v>
      </c>
      <c r="G1009" s="30" t="s">
        <v>39</v>
      </c>
      <c r="H1009" s="31">
        <v>1002</v>
      </c>
      <c r="I1009" s="36">
        <v>43</v>
      </c>
      <c r="J1009" s="30" t="s">
        <v>42</v>
      </c>
      <c r="K1009" s="30" t="s">
        <v>121</v>
      </c>
    </row>
    <row r="1010" spans="2:11">
      <c r="B1010" s="30" t="s">
        <v>92</v>
      </c>
      <c r="C1010" s="30" t="s">
        <v>117</v>
      </c>
      <c r="D1010" s="30" t="s">
        <v>30</v>
      </c>
      <c r="E1010" s="30" t="s">
        <v>41</v>
      </c>
      <c r="F1010" s="30" t="s">
        <v>40</v>
      </c>
      <c r="G1010" s="30" t="s">
        <v>39</v>
      </c>
      <c r="H1010" s="31">
        <v>1002</v>
      </c>
      <c r="I1010" s="36">
        <v>61</v>
      </c>
      <c r="J1010" s="30" t="s">
        <v>42</v>
      </c>
      <c r="K1010" s="30" t="s">
        <v>119</v>
      </c>
    </row>
    <row r="1011" spans="2:11">
      <c r="B1011" s="30" t="s">
        <v>92</v>
      </c>
      <c r="C1011" s="30" t="s">
        <v>117</v>
      </c>
      <c r="D1011" s="30" t="s">
        <v>30</v>
      </c>
      <c r="E1011" s="30" t="s">
        <v>41</v>
      </c>
      <c r="F1011" s="30" t="s">
        <v>40</v>
      </c>
      <c r="G1011" s="30" t="s">
        <v>39</v>
      </c>
      <c r="H1011" s="31">
        <v>1002.5</v>
      </c>
      <c r="I1011" s="36">
        <v>93</v>
      </c>
      <c r="J1011" s="30" t="s">
        <v>42</v>
      </c>
      <c r="K1011" s="30" t="s">
        <v>118</v>
      </c>
    </row>
    <row r="1012" spans="2:11">
      <c r="B1012" s="30" t="s">
        <v>92</v>
      </c>
      <c r="C1012" s="30" t="s">
        <v>115</v>
      </c>
      <c r="D1012" s="30" t="s">
        <v>30</v>
      </c>
      <c r="E1012" s="30" t="s">
        <v>41</v>
      </c>
      <c r="F1012" s="30" t="s">
        <v>40</v>
      </c>
      <c r="G1012" s="30" t="s">
        <v>39</v>
      </c>
      <c r="H1012" s="31">
        <v>1003</v>
      </c>
      <c r="I1012" s="36">
        <v>140</v>
      </c>
      <c r="J1012" s="30" t="s">
        <v>42</v>
      </c>
      <c r="K1012" s="30" t="s">
        <v>116</v>
      </c>
    </row>
    <row r="1013" spans="2:11">
      <c r="B1013" s="30" t="s">
        <v>92</v>
      </c>
      <c r="C1013" s="30" t="s">
        <v>113</v>
      </c>
      <c r="D1013" s="30" t="s">
        <v>30</v>
      </c>
      <c r="E1013" s="30" t="s">
        <v>41</v>
      </c>
      <c r="F1013" s="30" t="s">
        <v>40</v>
      </c>
      <c r="G1013" s="30" t="s">
        <v>39</v>
      </c>
      <c r="H1013" s="31">
        <v>1002.5</v>
      </c>
      <c r="I1013" s="36">
        <v>32</v>
      </c>
      <c r="J1013" s="30" t="s">
        <v>42</v>
      </c>
      <c r="K1013" s="30" t="s">
        <v>114</v>
      </c>
    </row>
    <row r="1014" spans="2:11">
      <c r="B1014" s="30" t="s">
        <v>92</v>
      </c>
      <c r="C1014" s="30" t="s">
        <v>110</v>
      </c>
      <c r="D1014" s="30" t="s">
        <v>30</v>
      </c>
      <c r="E1014" s="30" t="s">
        <v>41</v>
      </c>
      <c r="F1014" s="30" t="s">
        <v>40</v>
      </c>
      <c r="G1014" s="30" t="s">
        <v>39</v>
      </c>
      <c r="H1014" s="31">
        <v>1002.5</v>
      </c>
      <c r="I1014" s="36">
        <v>44</v>
      </c>
      <c r="J1014" s="30" t="s">
        <v>42</v>
      </c>
      <c r="K1014" s="30" t="s">
        <v>112</v>
      </c>
    </row>
    <row r="1015" spans="2:11">
      <c r="B1015" s="30" t="s">
        <v>92</v>
      </c>
      <c r="C1015" s="30" t="s">
        <v>110</v>
      </c>
      <c r="D1015" s="30" t="s">
        <v>30</v>
      </c>
      <c r="E1015" s="30" t="s">
        <v>41</v>
      </c>
      <c r="F1015" s="30" t="s">
        <v>40</v>
      </c>
      <c r="G1015" s="30" t="s">
        <v>39</v>
      </c>
      <c r="H1015" s="31">
        <v>1002.5</v>
      </c>
      <c r="I1015" s="36">
        <v>76</v>
      </c>
      <c r="J1015" s="30" t="s">
        <v>42</v>
      </c>
      <c r="K1015" s="30" t="s">
        <v>111</v>
      </c>
    </row>
    <row r="1016" spans="2:11">
      <c r="B1016" s="30" t="s">
        <v>92</v>
      </c>
      <c r="C1016" s="30" t="s">
        <v>108</v>
      </c>
      <c r="D1016" s="30" t="s">
        <v>30</v>
      </c>
      <c r="E1016" s="30" t="s">
        <v>41</v>
      </c>
      <c r="F1016" s="30" t="s">
        <v>40</v>
      </c>
      <c r="G1016" s="30" t="s">
        <v>39</v>
      </c>
      <c r="H1016" s="31">
        <v>1002.5</v>
      </c>
      <c r="I1016" s="36">
        <v>119</v>
      </c>
      <c r="J1016" s="30" t="s">
        <v>42</v>
      </c>
      <c r="K1016" s="30" t="s">
        <v>109</v>
      </c>
    </row>
    <row r="1017" spans="2:11">
      <c r="B1017" s="30" t="s">
        <v>92</v>
      </c>
      <c r="C1017" s="30" t="s">
        <v>106</v>
      </c>
      <c r="D1017" s="30" t="s">
        <v>30</v>
      </c>
      <c r="E1017" s="30" t="s">
        <v>41</v>
      </c>
      <c r="F1017" s="30" t="s">
        <v>40</v>
      </c>
      <c r="G1017" s="30" t="s">
        <v>39</v>
      </c>
      <c r="H1017" s="31">
        <v>1002.5</v>
      </c>
      <c r="I1017" s="36">
        <v>108</v>
      </c>
      <c r="J1017" s="30" t="s">
        <v>42</v>
      </c>
      <c r="K1017" s="30" t="s">
        <v>107</v>
      </c>
    </row>
    <row r="1018" spans="2:11">
      <c r="B1018" s="30" t="s">
        <v>92</v>
      </c>
      <c r="C1018" s="30" t="s">
        <v>104</v>
      </c>
      <c r="D1018" s="30" t="s">
        <v>30</v>
      </c>
      <c r="E1018" s="30" t="s">
        <v>41</v>
      </c>
      <c r="F1018" s="30" t="s">
        <v>40</v>
      </c>
      <c r="G1018" s="30" t="s">
        <v>39</v>
      </c>
      <c r="H1018" s="31">
        <v>1002.5</v>
      </c>
      <c r="I1018" s="36">
        <v>120</v>
      </c>
      <c r="J1018" s="30" t="s">
        <v>42</v>
      </c>
      <c r="K1018" s="30" t="s">
        <v>105</v>
      </c>
    </row>
    <row r="1019" spans="2:11">
      <c r="B1019" s="30" t="s">
        <v>92</v>
      </c>
      <c r="C1019" s="30" t="s">
        <v>101</v>
      </c>
      <c r="D1019" s="30" t="s">
        <v>30</v>
      </c>
      <c r="E1019" s="30" t="s">
        <v>41</v>
      </c>
      <c r="F1019" s="30" t="s">
        <v>40</v>
      </c>
      <c r="G1019" s="30" t="s">
        <v>39</v>
      </c>
      <c r="H1019" s="31">
        <v>1002.5</v>
      </c>
      <c r="I1019" s="36">
        <v>70</v>
      </c>
      <c r="J1019" s="30" t="s">
        <v>42</v>
      </c>
      <c r="K1019" s="30" t="s">
        <v>103</v>
      </c>
    </row>
    <row r="1020" spans="2:11">
      <c r="B1020" s="30" t="s">
        <v>92</v>
      </c>
      <c r="C1020" s="30" t="s">
        <v>101</v>
      </c>
      <c r="D1020" s="30" t="s">
        <v>30</v>
      </c>
      <c r="E1020" s="30" t="s">
        <v>41</v>
      </c>
      <c r="F1020" s="30" t="s">
        <v>40</v>
      </c>
      <c r="G1020" s="30" t="s">
        <v>39</v>
      </c>
      <c r="H1020" s="31">
        <v>1002.5</v>
      </c>
      <c r="I1020" s="36">
        <v>101</v>
      </c>
      <c r="J1020" s="30" t="s">
        <v>42</v>
      </c>
      <c r="K1020" s="30" t="s">
        <v>102</v>
      </c>
    </row>
    <row r="1021" spans="2:11">
      <c r="B1021" s="30" t="s">
        <v>92</v>
      </c>
      <c r="C1021" s="30" t="s">
        <v>99</v>
      </c>
      <c r="D1021" s="30" t="s">
        <v>30</v>
      </c>
      <c r="E1021" s="30" t="s">
        <v>41</v>
      </c>
      <c r="F1021" s="30" t="s">
        <v>40</v>
      </c>
      <c r="G1021" s="30" t="s">
        <v>39</v>
      </c>
      <c r="H1021" s="31">
        <v>1003</v>
      </c>
      <c r="I1021" s="36">
        <v>82</v>
      </c>
      <c r="J1021" s="30" t="s">
        <v>42</v>
      </c>
      <c r="K1021" s="30" t="s">
        <v>100</v>
      </c>
    </row>
    <row r="1022" spans="2:11">
      <c r="B1022" s="30" t="s">
        <v>92</v>
      </c>
      <c r="C1022" s="30" t="s">
        <v>95</v>
      </c>
      <c r="D1022" s="30" t="s">
        <v>30</v>
      </c>
      <c r="E1022" s="30" t="s">
        <v>41</v>
      </c>
      <c r="F1022" s="30" t="s">
        <v>40</v>
      </c>
      <c r="G1022" s="30" t="s">
        <v>39</v>
      </c>
      <c r="H1022" s="31">
        <v>1002</v>
      </c>
      <c r="I1022" s="36">
        <v>62</v>
      </c>
      <c r="J1022" s="30" t="s">
        <v>42</v>
      </c>
      <c r="K1022" s="30" t="s">
        <v>98</v>
      </c>
    </row>
    <row r="1023" spans="2:11">
      <c r="B1023" s="30" t="s">
        <v>92</v>
      </c>
      <c r="C1023" s="30" t="s">
        <v>95</v>
      </c>
      <c r="D1023" s="30" t="s">
        <v>30</v>
      </c>
      <c r="E1023" s="30" t="s">
        <v>41</v>
      </c>
      <c r="F1023" s="30" t="s">
        <v>40</v>
      </c>
      <c r="G1023" s="30" t="s">
        <v>39</v>
      </c>
      <c r="H1023" s="31">
        <v>1002.5</v>
      </c>
      <c r="I1023" s="36">
        <v>62</v>
      </c>
      <c r="J1023" s="30" t="s">
        <v>42</v>
      </c>
      <c r="K1023" s="30" t="s">
        <v>97</v>
      </c>
    </row>
    <row r="1024" spans="2:11">
      <c r="B1024" s="30" t="s">
        <v>92</v>
      </c>
      <c r="C1024" s="30" t="s">
        <v>95</v>
      </c>
      <c r="D1024" s="30" t="s">
        <v>30</v>
      </c>
      <c r="E1024" s="30" t="s">
        <v>41</v>
      </c>
      <c r="F1024" s="30" t="s">
        <v>40</v>
      </c>
      <c r="G1024" s="30" t="s">
        <v>39</v>
      </c>
      <c r="H1024" s="31">
        <v>1003</v>
      </c>
      <c r="I1024" s="36">
        <v>89</v>
      </c>
      <c r="J1024" s="30" t="s">
        <v>42</v>
      </c>
      <c r="K1024" s="30" t="s">
        <v>96</v>
      </c>
    </row>
    <row r="1025" spans="2:11">
      <c r="B1025" s="30" t="s">
        <v>92</v>
      </c>
      <c r="C1025" s="30" t="s">
        <v>93</v>
      </c>
      <c r="D1025" s="30" t="s">
        <v>30</v>
      </c>
      <c r="E1025" s="30" t="s">
        <v>41</v>
      </c>
      <c r="F1025" s="30" t="s">
        <v>40</v>
      </c>
      <c r="G1025" s="30" t="s">
        <v>39</v>
      </c>
      <c r="H1025" s="31">
        <v>1003</v>
      </c>
      <c r="I1025" s="36">
        <v>196</v>
      </c>
      <c r="J1025" s="30" t="s">
        <v>42</v>
      </c>
      <c r="K1025" s="30" t="s">
        <v>94</v>
      </c>
    </row>
    <row r="1026" spans="2:11">
      <c r="B1026" s="30" t="s">
        <v>89</v>
      </c>
      <c r="C1026" s="30" t="s">
        <v>83</v>
      </c>
      <c r="D1026" s="30" t="s">
        <v>30</v>
      </c>
      <c r="E1026" s="30" t="s">
        <v>41</v>
      </c>
      <c r="F1026" s="30" t="s">
        <v>40</v>
      </c>
      <c r="G1026" s="30" t="s">
        <v>39</v>
      </c>
      <c r="H1026" s="31">
        <v>0</v>
      </c>
      <c r="I1026" s="36">
        <v>0</v>
      </c>
      <c r="J1026" s="30" t="s">
        <v>42</v>
      </c>
      <c r="K1026" s="30" t="s">
        <v>90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5</vt:i4>
      </vt:variant>
    </vt:vector>
  </HeadingPairs>
  <TitlesOfParts>
    <vt:vector size="8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2024-09-16T05:59:03Z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